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0455" windowHeight="4815" activeTab="1"/>
  </bookViews>
  <sheets>
    <sheet name="Sheet1" sheetId="1" r:id="rId1"/>
    <sheet name="Thầy Thắng" sheetId="4" r:id="rId2"/>
    <sheet name="co Thom_CĐ" sheetId="8" state="hidden" r:id="rId3"/>
    <sheet name="co Thom_TN" sheetId="9" state="hidden" r:id="rId4"/>
    <sheet name="Thay Luong_TN " sheetId="10" state="hidden" r:id="rId5"/>
    <sheet name="15CĐ-TP1" sheetId="11" state="hidden" r:id="rId6"/>
    <sheet name="15CĐ-TP3" sheetId="13" state="hidden" r:id="rId7"/>
    <sheet name="15CĐ-O9" sheetId="12" state="hidden" r:id="rId8"/>
    <sheet name="15CĐ-MTT3" sheetId="14" state="hidden" r:id="rId9"/>
    <sheet name="15CĐ-TP2_Thầy Quỳnh" sheetId="15" state="hidden" r:id="rId10"/>
    <sheet name="15CĐ-Ô9_T.Quỳnh" sheetId="16" state="hidden" r:id="rId11"/>
    <sheet name="Thầy Hùng" sheetId="17" r:id="rId12"/>
    <sheet name="Sheet3" sheetId="3" r:id="rId13"/>
  </sheets>
  <definedNames>
    <definedName name="_xlnm.Print_Titles" localSheetId="8">'15CĐ-MTT3'!#REF!</definedName>
    <definedName name="_xlnm.Print_Titles" localSheetId="7">'15CĐ-O9'!#REF!</definedName>
    <definedName name="_xlnm.Print_Titles" localSheetId="10">'15CĐ-Ô9_T.Quỳnh'!#REF!</definedName>
    <definedName name="_xlnm.Print_Titles" localSheetId="5">'15CĐ-TP1'!#REF!</definedName>
    <definedName name="_xlnm.Print_Titles" localSheetId="9">'15CĐ-TP2_Thầy Quỳnh'!#REF!</definedName>
    <definedName name="_xlnm.Print_Titles" localSheetId="6">'15CĐ-TP3'!#REF!</definedName>
    <definedName name="_xlnm.Print_Titles" localSheetId="2">'co Thom_CĐ'!#REF!</definedName>
    <definedName name="_xlnm.Print_Titles" localSheetId="3">'co Thom_TN'!#REF!</definedName>
    <definedName name="_xlnm.Print_Titles" localSheetId="0">Sheet1!$27:$27</definedName>
    <definedName name="_xlnm.Print_Titles" localSheetId="11">'Thầy Hùng'!#REF!</definedName>
    <definedName name="_xlnm.Print_Titles" localSheetId="4">'Thay Luong_TN '!#REF!</definedName>
    <definedName name="_xlnm.Print_Titles" localSheetId="1">'Thầy Thắng'!#REF!</definedName>
  </definedNames>
  <calcPr calcId="124519"/>
</workbook>
</file>

<file path=xl/calcChain.xml><?xml version="1.0" encoding="utf-8"?>
<calcChain xmlns="http://schemas.openxmlformats.org/spreadsheetml/2006/main">
  <c r="J25" i="17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G25"/>
  <c r="D25" i="4"/>
  <c r="B25"/>
  <c r="B24"/>
  <c r="D24"/>
  <c r="C6" i="17" l="1"/>
  <c r="E6"/>
  <c r="I6"/>
  <c r="C7"/>
  <c r="E7"/>
  <c r="I7"/>
  <c r="C8"/>
  <c r="E8"/>
  <c r="I8"/>
  <c r="C9"/>
  <c r="E9"/>
  <c r="I9"/>
  <c r="C10"/>
  <c r="E10"/>
  <c r="I10"/>
  <c r="C11"/>
  <c r="E11"/>
  <c r="I11"/>
  <c r="C12"/>
  <c r="E12"/>
  <c r="I12"/>
  <c r="C13"/>
  <c r="E13"/>
  <c r="I13"/>
  <c r="C14"/>
  <c r="E14"/>
  <c r="I14"/>
  <c r="C15"/>
  <c r="E15"/>
  <c r="I15"/>
  <c r="C16"/>
  <c r="E16"/>
  <c r="I16"/>
  <c r="C17"/>
  <c r="E17"/>
  <c r="I17"/>
  <c r="C18"/>
  <c r="E18"/>
  <c r="I18"/>
  <c r="C19"/>
  <c r="E19"/>
  <c r="I19"/>
  <c r="C20"/>
  <c r="E20"/>
  <c r="I20"/>
  <c r="C21"/>
  <c r="E21"/>
  <c r="I21"/>
  <c r="C22"/>
  <c r="E22"/>
  <c r="I22"/>
  <c r="C23"/>
  <c r="E23"/>
  <c r="I23"/>
  <c r="C24"/>
  <c r="E24"/>
  <c r="I24"/>
  <c r="C25"/>
  <c r="E25"/>
  <c r="I2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D23" i="4"/>
  <c r="B23"/>
  <c r="B22"/>
  <c r="D22"/>
  <c r="D21"/>
  <c r="B21"/>
  <c r="D20"/>
  <c r="B20"/>
  <c r="B19"/>
  <c r="D19"/>
  <c r="D18"/>
  <c r="B18"/>
  <c r="B17"/>
  <c r="D17"/>
  <c r="D16"/>
  <c r="B16"/>
  <c r="D15"/>
  <c r="B15"/>
  <c r="B14"/>
  <c r="D14"/>
  <c r="D13"/>
  <c r="B13"/>
  <c r="D12"/>
  <c r="B12"/>
  <c r="D11"/>
  <c r="B11"/>
  <c r="D10"/>
  <c r="B10"/>
  <c r="D9"/>
  <c r="B9"/>
  <c r="B8"/>
  <c r="D8"/>
  <c r="D7"/>
  <c r="B7"/>
  <c r="D6"/>
  <c r="D3"/>
  <c r="B6"/>
  <c r="I13" i="14"/>
  <c r="G25" i="16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7" i="15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6"/>
  <c r="F25" i="14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25" i="13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25" i="12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17" i="11"/>
  <c r="F6"/>
  <c r="F25"/>
  <c r="F24"/>
  <c r="F23"/>
  <c r="F22"/>
  <c r="F21"/>
  <c r="F20"/>
  <c r="F19"/>
  <c r="F18"/>
  <c r="F16"/>
  <c r="F15"/>
  <c r="F14"/>
  <c r="F13"/>
  <c r="F12"/>
  <c r="F11"/>
  <c r="F10"/>
  <c r="F9"/>
  <c r="F8"/>
  <c r="F7"/>
  <c r="C10" i="10"/>
  <c r="J25"/>
  <c r="I25"/>
  <c r="G25"/>
  <c r="E25"/>
  <c r="C25"/>
  <c r="J24"/>
  <c r="I24"/>
  <c r="G24"/>
  <c r="E24"/>
  <c r="C24"/>
  <c r="J23"/>
  <c r="I23"/>
  <c r="G23"/>
  <c r="E23"/>
  <c r="C23"/>
  <c r="J22"/>
  <c r="I22"/>
  <c r="G22"/>
  <c r="E22"/>
  <c r="C22"/>
  <c r="J21"/>
  <c r="I21"/>
  <c r="G21"/>
  <c r="E21"/>
  <c r="C21"/>
  <c r="J20"/>
  <c r="I20"/>
  <c r="G20"/>
  <c r="E20"/>
  <c r="C20"/>
  <c r="J19"/>
  <c r="I19"/>
  <c r="G19"/>
  <c r="E19"/>
  <c r="C19"/>
  <c r="J18"/>
  <c r="I18"/>
  <c r="G18"/>
  <c r="E18"/>
  <c r="C18"/>
  <c r="J17"/>
  <c r="I17"/>
  <c r="G17"/>
  <c r="E17"/>
  <c r="C17"/>
  <c r="J16"/>
  <c r="I16"/>
  <c r="G16"/>
  <c r="E16"/>
  <c r="C16"/>
  <c r="J15"/>
  <c r="I15"/>
  <c r="G15"/>
  <c r="E15"/>
  <c r="C15"/>
  <c r="J14"/>
  <c r="I14"/>
  <c r="G14"/>
  <c r="E14"/>
  <c r="C14"/>
  <c r="J13"/>
  <c r="I13"/>
  <c r="G13"/>
  <c r="E13"/>
  <c r="C13"/>
  <c r="J12"/>
  <c r="I12"/>
  <c r="G12"/>
  <c r="E12"/>
  <c r="C12"/>
  <c r="J11"/>
  <c r="I11"/>
  <c r="G11"/>
  <c r="E11"/>
  <c r="C11"/>
  <c r="J10"/>
  <c r="I10"/>
  <c r="G10"/>
  <c r="E10"/>
  <c r="J9"/>
  <c r="I9"/>
  <c r="G9"/>
  <c r="E9"/>
  <c r="C9"/>
  <c r="J8"/>
  <c r="I8"/>
  <c r="G8"/>
  <c r="E8"/>
  <c r="C8"/>
  <c r="J7"/>
  <c r="I7"/>
  <c r="G7"/>
  <c r="E7"/>
  <c r="C7"/>
  <c r="J6"/>
  <c r="I6"/>
  <c r="G6"/>
  <c r="E6"/>
  <c r="C6"/>
  <c r="J25" i="9"/>
  <c r="E25"/>
  <c r="J24"/>
  <c r="E24"/>
  <c r="C24"/>
  <c r="J23"/>
  <c r="E23"/>
  <c r="J22"/>
  <c r="E22"/>
  <c r="C22"/>
  <c r="J21"/>
  <c r="E21"/>
  <c r="J20"/>
  <c r="E20"/>
  <c r="C20"/>
  <c r="J19"/>
  <c r="E19"/>
  <c r="J18"/>
  <c r="E18"/>
  <c r="C18"/>
  <c r="J17"/>
  <c r="E17"/>
  <c r="J16"/>
  <c r="E16"/>
  <c r="C16"/>
  <c r="J15"/>
  <c r="E15"/>
  <c r="J14"/>
  <c r="E14"/>
  <c r="C14"/>
  <c r="J13"/>
  <c r="E13"/>
  <c r="J12"/>
  <c r="E12"/>
  <c r="C12"/>
  <c r="J11"/>
  <c r="E11"/>
  <c r="E10"/>
  <c r="J10"/>
  <c r="J9"/>
  <c r="E8"/>
  <c r="J8"/>
  <c r="J7"/>
  <c r="E7"/>
  <c r="C7"/>
  <c r="E6"/>
  <c r="J6"/>
  <c r="C25"/>
  <c r="D3" i="8"/>
  <c r="C25" s="1"/>
  <c r="B10"/>
  <c r="J10" s="1"/>
  <c r="B9"/>
  <c r="B8"/>
  <c r="J8" s="1"/>
  <c r="B7"/>
  <c r="J7" s="1"/>
  <c r="B6"/>
  <c r="J6" s="1"/>
  <c r="J25"/>
  <c r="J24"/>
  <c r="J23"/>
  <c r="J22"/>
  <c r="J21"/>
  <c r="J20"/>
  <c r="J19"/>
  <c r="J18"/>
  <c r="J17"/>
  <c r="J16"/>
  <c r="J15"/>
  <c r="J14"/>
  <c r="J13"/>
  <c r="G13"/>
  <c r="J12"/>
  <c r="G12"/>
  <c r="J11"/>
  <c r="I10"/>
  <c r="J9"/>
  <c r="C9"/>
  <c r="G6"/>
  <c r="J7" i="4"/>
  <c r="J9"/>
  <c r="J10"/>
  <c r="J11"/>
  <c r="J12"/>
  <c r="J13"/>
  <c r="J14"/>
  <c r="J15"/>
  <c r="J16"/>
  <c r="J17"/>
  <c r="J18"/>
  <c r="J19"/>
  <c r="J20"/>
  <c r="J21"/>
  <c r="J22"/>
  <c r="J23"/>
  <c r="J24"/>
  <c r="J25"/>
  <c r="J6"/>
  <c r="I8"/>
  <c r="K25" i="17" l="1"/>
  <c r="K23"/>
  <c r="K21"/>
  <c r="K19"/>
  <c r="K17"/>
  <c r="K15"/>
  <c r="K13"/>
  <c r="K11"/>
  <c r="K9"/>
  <c r="K7"/>
  <c r="K24"/>
  <c r="K22"/>
  <c r="K20"/>
  <c r="K18"/>
  <c r="K16"/>
  <c r="K14"/>
  <c r="K12"/>
  <c r="K10"/>
  <c r="K8"/>
  <c r="K6"/>
  <c r="J8" i="4"/>
  <c r="K6" i="10"/>
  <c r="K10"/>
  <c r="K14"/>
  <c r="K22"/>
  <c r="K18"/>
  <c r="K11"/>
  <c r="K15"/>
  <c r="K19"/>
  <c r="K23"/>
  <c r="K7"/>
  <c r="K8"/>
  <c r="K12"/>
  <c r="K16"/>
  <c r="K20"/>
  <c r="K24"/>
  <c r="K9"/>
  <c r="K25"/>
  <c r="K13"/>
  <c r="K17"/>
  <c r="K21"/>
  <c r="K25" i="9"/>
  <c r="C6"/>
  <c r="K6" s="1"/>
  <c r="C10"/>
  <c r="C9"/>
  <c r="K7"/>
  <c r="C8"/>
  <c r="K8" s="1"/>
  <c r="E9"/>
  <c r="C11"/>
  <c r="K11" s="1"/>
  <c r="K12"/>
  <c r="C13"/>
  <c r="K13" s="1"/>
  <c r="K14"/>
  <c r="C15"/>
  <c r="K15" s="1"/>
  <c r="K16"/>
  <c r="C17"/>
  <c r="K17" s="1"/>
  <c r="K18"/>
  <c r="C19"/>
  <c r="K19" s="1"/>
  <c r="K20"/>
  <c r="C21"/>
  <c r="K21" s="1"/>
  <c r="K22"/>
  <c r="C23"/>
  <c r="K23" s="1"/>
  <c r="K24"/>
  <c r="G16" i="8"/>
  <c r="G17"/>
  <c r="G20"/>
  <c r="G21"/>
  <c r="G24"/>
  <c r="G25"/>
  <c r="I6"/>
  <c r="C11"/>
  <c r="C15"/>
  <c r="I20"/>
  <c r="I7"/>
  <c r="I11"/>
  <c r="C14"/>
  <c r="I15"/>
  <c r="C18"/>
  <c r="I19"/>
  <c r="C22"/>
  <c r="K22" s="1"/>
  <c r="I23"/>
  <c r="E9"/>
  <c r="I12"/>
  <c r="I16"/>
  <c r="C19"/>
  <c r="C23"/>
  <c r="I24"/>
  <c r="E8"/>
  <c r="C10"/>
  <c r="E13"/>
  <c r="E14"/>
  <c r="E17"/>
  <c r="E18"/>
  <c r="E21"/>
  <c r="E22"/>
  <c r="E25"/>
  <c r="K25" s="1"/>
  <c r="E7"/>
  <c r="G8"/>
  <c r="G9"/>
  <c r="E10"/>
  <c r="E11"/>
  <c r="C12"/>
  <c r="I13"/>
  <c r="G14"/>
  <c r="E15"/>
  <c r="C16"/>
  <c r="I17"/>
  <c r="G18"/>
  <c r="E19"/>
  <c r="C20"/>
  <c r="I21"/>
  <c r="G22"/>
  <c r="E23"/>
  <c r="C24"/>
  <c r="I25"/>
  <c r="E6"/>
  <c r="G7"/>
  <c r="I8"/>
  <c r="I9"/>
  <c r="G10"/>
  <c r="G11"/>
  <c r="E12"/>
  <c r="K12" s="1"/>
  <c r="C13"/>
  <c r="K13" s="1"/>
  <c r="I14"/>
  <c r="G15"/>
  <c r="E16"/>
  <c r="C17"/>
  <c r="I18"/>
  <c r="G19"/>
  <c r="E20"/>
  <c r="C21"/>
  <c r="I22"/>
  <c r="G23"/>
  <c r="E24"/>
  <c r="K21"/>
  <c r="K9"/>
  <c r="C8"/>
  <c r="K8" s="1"/>
  <c r="C7"/>
  <c r="C6"/>
  <c r="K15"/>
  <c r="K23"/>
  <c r="C19" i="4"/>
  <c r="C11"/>
  <c r="E23"/>
  <c r="E11"/>
  <c r="G23"/>
  <c r="G15"/>
  <c r="G7"/>
  <c r="I23"/>
  <c r="I15"/>
  <c r="I11"/>
  <c r="I7"/>
  <c r="C6"/>
  <c r="C18"/>
  <c r="C10"/>
  <c r="E22"/>
  <c r="E18"/>
  <c r="E10"/>
  <c r="G22"/>
  <c r="G14"/>
  <c r="I6"/>
  <c r="I18"/>
  <c r="C25"/>
  <c r="C21"/>
  <c r="C17"/>
  <c r="C13"/>
  <c r="C9"/>
  <c r="E25"/>
  <c r="E21"/>
  <c r="E17"/>
  <c r="E13"/>
  <c r="E9"/>
  <c r="G25"/>
  <c r="G21"/>
  <c r="G17"/>
  <c r="G13"/>
  <c r="G9"/>
  <c r="I25"/>
  <c r="I21"/>
  <c r="I17"/>
  <c r="I13"/>
  <c r="I9"/>
  <c r="C23"/>
  <c r="C15"/>
  <c r="C7"/>
  <c r="E19"/>
  <c r="E15"/>
  <c r="E7"/>
  <c r="G19"/>
  <c r="G11"/>
  <c r="I19"/>
  <c r="C22"/>
  <c r="C14"/>
  <c r="E6"/>
  <c r="E14"/>
  <c r="G6"/>
  <c r="G18"/>
  <c r="G10"/>
  <c r="I22"/>
  <c r="I14"/>
  <c r="I10"/>
  <c r="C24"/>
  <c r="C20"/>
  <c r="C16"/>
  <c r="C12"/>
  <c r="C8"/>
  <c r="E24"/>
  <c r="E20"/>
  <c r="E16"/>
  <c r="E12"/>
  <c r="E8"/>
  <c r="G24"/>
  <c r="G20"/>
  <c r="G16"/>
  <c r="G12"/>
  <c r="G8"/>
  <c r="I24"/>
  <c r="I20"/>
  <c r="I16"/>
  <c r="I12"/>
  <c r="K25" l="1"/>
  <c r="K22"/>
  <c r="K21"/>
  <c r="K17"/>
  <c r="K16"/>
  <c r="K15"/>
  <c r="K14"/>
  <c r="K12"/>
  <c r="K8"/>
  <c r="K7"/>
  <c r="K6"/>
  <c r="K24"/>
  <c r="K23"/>
  <c r="K20"/>
  <c r="K19"/>
  <c r="K18"/>
  <c r="K13"/>
  <c r="K11"/>
  <c r="K10"/>
  <c r="K9"/>
  <c r="K9" i="9"/>
  <c r="K10"/>
  <c r="K20" i="8"/>
  <c r="K19"/>
  <c r="K17"/>
  <c r="K11"/>
  <c r="K10"/>
  <c r="K18"/>
  <c r="K14"/>
  <c r="K6"/>
  <c r="K24"/>
  <c r="K16"/>
  <c r="K7"/>
</calcChain>
</file>

<file path=xl/sharedStrings.xml><?xml version="1.0" encoding="utf-8"?>
<sst xmlns="http://schemas.openxmlformats.org/spreadsheetml/2006/main" count="75" uniqueCount="17">
  <si>
    <t>ĐIỂM CÂU HỎI</t>
  </si>
  <si>
    <t>STT</t>
  </si>
  <si>
    <t>LỚP: 14: Ô1</t>
  </si>
  <si>
    <t>LỚP: 14: Ô4</t>
  </si>
  <si>
    <t>LỚP: 14: NL1</t>
  </si>
  <si>
    <t xml:space="preserve">Tổng số SV: </t>
  </si>
  <si>
    <t>%</t>
  </si>
  <si>
    <t>bỏ 2 phiếu</t>
  </si>
  <si>
    <t>Tổng số SV: 41</t>
  </si>
  <si>
    <t>3 phiếu bỏ</t>
  </si>
  <si>
    <t>1 phiếu bỏ</t>
  </si>
  <si>
    <t>Tổng số SV: 30</t>
  </si>
  <si>
    <t>Tổng số SV: 11</t>
  </si>
  <si>
    <t xml:space="preserve"> Mức 4</t>
  </si>
  <si>
    <t xml:space="preserve">  Mức 3</t>
  </si>
  <si>
    <t xml:space="preserve">  Mức 2</t>
  </si>
  <si>
    <t xml:space="preserve">  Mức 1</t>
  </si>
</sst>
</file>

<file path=xl/styles.xml><?xml version="1.0" encoding="utf-8"?>
<styleSheet xmlns="http://schemas.openxmlformats.org/spreadsheetml/2006/main">
  <fonts count="4"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2" fontId="0" fillId="0" borderId="0" xfId="0" applyNumberFormat="1"/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1"/>
  <sheetViews>
    <sheetView zoomScale="130" zoomScaleNormal="130" workbookViewId="0">
      <selection activeCell="C6" sqref="C6"/>
    </sheetView>
  </sheetViews>
  <sheetFormatPr defaultRowHeight="16.5"/>
  <cols>
    <col min="2" max="5" width="15.77734375" customWidth="1"/>
  </cols>
  <sheetData>
    <row r="1" spans="1:5">
      <c r="A1" s="1" t="s">
        <v>2</v>
      </c>
    </row>
    <row r="2" spans="1:5" ht="18.75" customHeight="1">
      <c r="B2" s="29" t="s">
        <v>0</v>
      </c>
      <c r="C2" s="29"/>
      <c r="D2" s="29"/>
      <c r="E2" s="29"/>
    </row>
    <row r="3" spans="1:5" ht="18.75" customHeight="1">
      <c r="A3" s="5" t="s">
        <v>1</v>
      </c>
      <c r="B3" s="3">
        <v>4</v>
      </c>
      <c r="C3" s="3">
        <v>3</v>
      </c>
      <c r="D3" s="3">
        <v>2</v>
      </c>
      <c r="E3" s="3">
        <v>1</v>
      </c>
    </row>
    <row r="4" spans="1:5" ht="20.100000000000001" customHeight="1">
      <c r="A4" s="4">
        <v>1</v>
      </c>
      <c r="B4" s="2"/>
      <c r="C4" s="2"/>
      <c r="D4" s="2"/>
      <c r="E4" s="2"/>
    </row>
    <row r="5" spans="1:5" ht="20.100000000000001" customHeight="1">
      <c r="A5" s="4">
        <v>2</v>
      </c>
      <c r="B5" s="2"/>
      <c r="C5" s="2"/>
      <c r="D5" s="2"/>
      <c r="E5" s="2"/>
    </row>
    <row r="6" spans="1:5" ht="20.100000000000001" customHeight="1">
      <c r="A6" s="4">
        <v>3</v>
      </c>
      <c r="B6" s="2"/>
      <c r="C6" s="2"/>
      <c r="D6" s="2"/>
      <c r="E6" s="2"/>
    </row>
    <row r="7" spans="1:5" ht="20.100000000000001" customHeight="1">
      <c r="A7" s="4">
        <v>4</v>
      </c>
      <c r="B7" s="2"/>
      <c r="C7" s="2"/>
      <c r="D7" s="2"/>
      <c r="E7" s="2"/>
    </row>
    <row r="8" spans="1:5" ht="20.100000000000001" customHeight="1">
      <c r="A8" s="4">
        <v>5</v>
      </c>
      <c r="B8" s="2"/>
      <c r="C8" s="2"/>
      <c r="D8" s="2"/>
      <c r="E8" s="2"/>
    </row>
    <row r="9" spans="1:5" ht="20.100000000000001" customHeight="1">
      <c r="A9" s="4">
        <v>6</v>
      </c>
      <c r="B9" s="2"/>
      <c r="C9" s="2"/>
      <c r="D9" s="2"/>
      <c r="E9" s="2"/>
    </row>
    <row r="10" spans="1:5" ht="20.100000000000001" customHeight="1">
      <c r="A10" s="4">
        <v>7</v>
      </c>
      <c r="B10" s="2"/>
      <c r="C10" s="2"/>
      <c r="D10" s="2"/>
      <c r="E10" s="2"/>
    </row>
    <row r="11" spans="1:5" ht="20.100000000000001" customHeight="1">
      <c r="A11" s="4">
        <v>8</v>
      </c>
      <c r="B11" s="2"/>
      <c r="C11" s="2"/>
      <c r="D11" s="2"/>
      <c r="E11" s="2"/>
    </row>
    <row r="12" spans="1:5" ht="20.100000000000001" customHeight="1">
      <c r="A12" s="4">
        <v>9</v>
      </c>
      <c r="B12" s="2"/>
      <c r="C12" s="2"/>
      <c r="D12" s="2"/>
      <c r="E12" s="2"/>
    </row>
    <row r="13" spans="1:5" ht="20.100000000000001" customHeight="1">
      <c r="A13" s="4">
        <v>10</v>
      </c>
      <c r="B13" s="2"/>
      <c r="C13" s="2"/>
      <c r="D13" s="2"/>
      <c r="E13" s="2"/>
    </row>
    <row r="14" spans="1:5" ht="20.100000000000001" customHeight="1">
      <c r="A14" s="4">
        <v>11</v>
      </c>
      <c r="B14" s="2"/>
      <c r="C14" s="2"/>
      <c r="D14" s="2"/>
      <c r="E14" s="2"/>
    </row>
    <row r="15" spans="1:5" ht="20.100000000000001" customHeight="1">
      <c r="A15" s="4">
        <v>12</v>
      </c>
      <c r="B15" s="2"/>
      <c r="C15" s="2"/>
      <c r="D15" s="2"/>
      <c r="E15" s="2"/>
    </row>
    <row r="16" spans="1:5" ht="20.100000000000001" customHeight="1">
      <c r="A16" s="4">
        <v>13</v>
      </c>
      <c r="B16" s="2"/>
      <c r="C16" s="2"/>
      <c r="D16" s="2"/>
      <c r="E16" s="2"/>
    </row>
    <row r="17" spans="1:5" ht="20.100000000000001" customHeight="1">
      <c r="A17" s="4">
        <v>14</v>
      </c>
      <c r="B17" s="2"/>
      <c r="C17" s="2"/>
      <c r="D17" s="2"/>
      <c r="E17" s="2"/>
    </row>
    <row r="18" spans="1:5" ht="20.100000000000001" customHeight="1">
      <c r="A18" s="4">
        <v>15</v>
      </c>
      <c r="B18" s="2"/>
      <c r="C18" s="2"/>
      <c r="D18" s="2"/>
      <c r="E18" s="2"/>
    </row>
    <row r="19" spans="1:5" ht="20.100000000000001" customHeight="1">
      <c r="A19" s="4">
        <v>16</v>
      </c>
      <c r="B19" s="2"/>
      <c r="C19" s="2"/>
      <c r="D19" s="2"/>
      <c r="E19" s="2"/>
    </row>
    <row r="20" spans="1:5" ht="20.100000000000001" customHeight="1">
      <c r="A20" s="4">
        <v>17</v>
      </c>
      <c r="B20" s="2"/>
      <c r="C20" s="2"/>
      <c r="D20" s="2"/>
      <c r="E20" s="2"/>
    </row>
    <row r="21" spans="1:5" ht="20.100000000000001" customHeight="1">
      <c r="A21" s="4">
        <v>18</v>
      </c>
      <c r="B21" s="2"/>
      <c r="C21" s="2"/>
      <c r="D21" s="2"/>
      <c r="E21" s="2"/>
    </row>
    <row r="22" spans="1:5" ht="20.100000000000001" customHeight="1">
      <c r="A22" s="4">
        <v>19</v>
      </c>
      <c r="B22" s="2"/>
      <c r="C22" s="2"/>
      <c r="D22" s="2"/>
      <c r="E22" s="2"/>
    </row>
    <row r="23" spans="1:5" ht="20.100000000000001" customHeight="1">
      <c r="A23" s="4">
        <v>20</v>
      </c>
      <c r="B23" s="2"/>
      <c r="C23" s="2"/>
      <c r="D23" s="2"/>
      <c r="E23" s="2"/>
    </row>
    <row r="24" spans="1:5" ht="8.25" customHeight="1"/>
    <row r="25" spans="1:5">
      <c r="A25" s="1" t="s">
        <v>3</v>
      </c>
    </row>
    <row r="26" spans="1:5" ht="18.75">
      <c r="B26" s="29" t="s">
        <v>0</v>
      </c>
      <c r="C26" s="29"/>
      <c r="D26" s="29"/>
      <c r="E26" s="29"/>
    </row>
    <row r="27" spans="1:5">
      <c r="A27" s="5" t="s">
        <v>1</v>
      </c>
      <c r="B27" s="3">
        <v>4</v>
      </c>
      <c r="C27" s="3">
        <v>3</v>
      </c>
      <c r="D27" s="3">
        <v>2</v>
      </c>
      <c r="E27" s="3">
        <v>1</v>
      </c>
    </row>
    <row r="28" spans="1:5" ht="20.100000000000001" customHeight="1">
      <c r="A28" s="4">
        <v>1</v>
      </c>
      <c r="B28" s="2"/>
      <c r="C28" s="2"/>
      <c r="D28" s="2"/>
      <c r="E28" s="2"/>
    </row>
    <row r="29" spans="1:5" ht="20.100000000000001" customHeight="1">
      <c r="A29" s="4">
        <v>2</v>
      </c>
      <c r="B29" s="2"/>
      <c r="C29" s="2"/>
      <c r="D29" s="2"/>
      <c r="E29" s="2"/>
    </row>
    <row r="30" spans="1:5" ht="20.100000000000001" customHeight="1">
      <c r="A30" s="4">
        <v>3</v>
      </c>
      <c r="B30" s="2"/>
      <c r="C30" s="2"/>
      <c r="D30" s="2"/>
      <c r="E30" s="2"/>
    </row>
    <row r="31" spans="1:5" ht="20.100000000000001" customHeight="1">
      <c r="A31" s="4">
        <v>4</v>
      </c>
      <c r="B31" s="2"/>
      <c r="C31" s="2"/>
      <c r="D31" s="2"/>
      <c r="E31" s="2"/>
    </row>
    <row r="32" spans="1:5" ht="20.100000000000001" customHeight="1">
      <c r="A32" s="4">
        <v>5</v>
      </c>
      <c r="B32" s="2"/>
      <c r="C32" s="2"/>
      <c r="D32" s="2"/>
      <c r="E32" s="2"/>
    </row>
    <row r="33" spans="1:5" ht="20.100000000000001" customHeight="1">
      <c r="A33" s="4">
        <v>6</v>
      </c>
      <c r="B33" s="2"/>
      <c r="C33" s="2"/>
      <c r="D33" s="2"/>
      <c r="E33" s="2"/>
    </row>
    <row r="34" spans="1:5" ht="20.100000000000001" customHeight="1">
      <c r="A34" s="4">
        <v>7</v>
      </c>
      <c r="B34" s="2"/>
      <c r="C34" s="2"/>
      <c r="D34" s="2"/>
      <c r="E34" s="2"/>
    </row>
    <row r="35" spans="1:5" ht="20.100000000000001" customHeight="1">
      <c r="A35" s="4">
        <v>8</v>
      </c>
      <c r="B35" s="2"/>
      <c r="C35" s="2"/>
      <c r="D35" s="2"/>
      <c r="E35" s="2"/>
    </row>
    <row r="36" spans="1:5" ht="20.100000000000001" customHeight="1">
      <c r="A36" s="4">
        <v>9</v>
      </c>
      <c r="B36" s="2"/>
      <c r="C36" s="2"/>
      <c r="D36" s="2"/>
      <c r="E36" s="2"/>
    </row>
    <row r="37" spans="1:5" ht="20.100000000000001" customHeight="1">
      <c r="A37" s="4">
        <v>10</v>
      </c>
      <c r="B37" s="2"/>
      <c r="C37" s="2"/>
      <c r="D37" s="2"/>
      <c r="E37" s="2"/>
    </row>
    <row r="38" spans="1:5" ht="20.100000000000001" customHeight="1">
      <c r="A38" s="4">
        <v>11</v>
      </c>
      <c r="B38" s="2"/>
      <c r="C38" s="2"/>
      <c r="D38" s="2"/>
      <c r="E38" s="2"/>
    </row>
    <row r="39" spans="1:5" ht="20.100000000000001" customHeight="1">
      <c r="A39" s="4">
        <v>12</v>
      </c>
      <c r="B39" s="2"/>
      <c r="C39" s="2"/>
      <c r="D39" s="2"/>
      <c r="E39" s="2"/>
    </row>
    <row r="40" spans="1:5" ht="20.100000000000001" customHeight="1">
      <c r="A40" s="4">
        <v>13</v>
      </c>
      <c r="B40" s="2"/>
      <c r="C40" s="2"/>
      <c r="D40" s="2"/>
      <c r="E40" s="2"/>
    </row>
    <row r="41" spans="1:5" ht="20.100000000000001" customHeight="1">
      <c r="A41" s="4">
        <v>14</v>
      </c>
      <c r="B41" s="2"/>
      <c r="C41" s="2"/>
      <c r="D41" s="2"/>
      <c r="E41" s="2"/>
    </row>
    <row r="42" spans="1:5" ht="20.100000000000001" customHeight="1">
      <c r="A42" s="4">
        <v>15</v>
      </c>
      <c r="B42" s="2"/>
      <c r="C42" s="2"/>
      <c r="D42" s="2"/>
      <c r="E42" s="2"/>
    </row>
    <row r="43" spans="1:5" ht="20.100000000000001" customHeight="1">
      <c r="A43" s="4">
        <v>16</v>
      </c>
      <c r="B43" s="2"/>
      <c r="C43" s="2"/>
      <c r="D43" s="2"/>
      <c r="E43" s="2"/>
    </row>
    <row r="44" spans="1:5" ht="20.100000000000001" customHeight="1">
      <c r="A44" s="4">
        <v>17</v>
      </c>
      <c r="B44" s="2"/>
      <c r="C44" s="2"/>
      <c r="D44" s="2"/>
      <c r="E44" s="2"/>
    </row>
    <row r="45" spans="1:5" ht="20.100000000000001" customHeight="1">
      <c r="A45" s="4">
        <v>18</v>
      </c>
      <c r="B45" s="2"/>
      <c r="C45" s="2"/>
      <c r="D45" s="2"/>
      <c r="E45" s="2"/>
    </row>
    <row r="46" spans="1:5" ht="20.100000000000001" customHeight="1">
      <c r="A46" s="4">
        <v>19</v>
      </c>
      <c r="B46" s="2"/>
      <c r="C46" s="2"/>
      <c r="D46" s="2"/>
      <c r="E46" s="2"/>
    </row>
    <row r="47" spans="1:5" ht="20.100000000000001" customHeight="1">
      <c r="A47" s="4">
        <v>20</v>
      </c>
      <c r="B47" s="2"/>
      <c r="C47" s="2"/>
      <c r="D47" s="2"/>
      <c r="E47" s="2"/>
    </row>
    <row r="49" spans="1:5">
      <c r="A49" s="1" t="s">
        <v>4</v>
      </c>
    </row>
    <row r="50" spans="1:5" ht="18.75" customHeight="1">
      <c r="B50" s="29" t="s">
        <v>0</v>
      </c>
      <c r="C50" s="29"/>
      <c r="D50" s="29"/>
      <c r="E50" s="29"/>
    </row>
    <row r="51" spans="1:5" ht="18.75" customHeight="1">
      <c r="A51" s="5" t="s">
        <v>1</v>
      </c>
      <c r="B51" s="3">
        <v>4</v>
      </c>
      <c r="C51" s="3">
        <v>3</v>
      </c>
      <c r="D51" s="3">
        <v>2</v>
      </c>
      <c r="E51" s="3">
        <v>1</v>
      </c>
    </row>
    <row r="52" spans="1:5" ht="20.100000000000001" customHeight="1">
      <c r="A52" s="4">
        <v>1</v>
      </c>
      <c r="B52" s="2"/>
      <c r="C52" s="2"/>
      <c r="D52" s="2"/>
      <c r="E52" s="2"/>
    </row>
    <row r="53" spans="1:5" ht="20.100000000000001" customHeight="1">
      <c r="A53" s="4">
        <v>2</v>
      </c>
      <c r="B53" s="2"/>
      <c r="C53" s="2"/>
      <c r="D53" s="2"/>
      <c r="E53" s="2"/>
    </row>
    <row r="54" spans="1:5" ht="20.100000000000001" customHeight="1">
      <c r="A54" s="4">
        <v>3</v>
      </c>
      <c r="B54" s="2"/>
      <c r="C54" s="2"/>
      <c r="D54" s="2"/>
      <c r="E54" s="2"/>
    </row>
    <row r="55" spans="1:5" ht="20.100000000000001" customHeight="1">
      <c r="A55" s="4">
        <v>4</v>
      </c>
      <c r="B55" s="2"/>
      <c r="C55" s="2"/>
      <c r="D55" s="2"/>
      <c r="E55" s="2"/>
    </row>
    <row r="56" spans="1:5" ht="20.100000000000001" customHeight="1">
      <c r="A56" s="4">
        <v>5</v>
      </c>
      <c r="B56" s="2"/>
      <c r="C56" s="2"/>
      <c r="D56" s="2"/>
      <c r="E56" s="2"/>
    </row>
    <row r="57" spans="1:5" ht="20.100000000000001" customHeight="1">
      <c r="A57" s="4">
        <v>6</v>
      </c>
      <c r="B57" s="2"/>
      <c r="C57" s="2"/>
      <c r="D57" s="2"/>
      <c r="E57" s="2"/>
    </row>
    <row r="58" spans="1:5" ht="20.100000000000001" customHeight="1">
      <c r="A58" s="4">
        <v>7</v>
      </c>
      <c r="B58" s="2"/>
      <c r="C58" s="2"/>
      <c r="D58" s="2"/>
      <c r="E58" s="2"/>
    </row>
    <row r="59" spans="1:5" ht="20.100000000000001" customHeight="1">
      <c r="A59" s="4">
        <v>8</v>
      </c>
      <c r="B59" s="2"/>
      <c r="C59" s="2"/>
      <c r="D59" s="2"/>
      <c r="E59" s="2"/>
    </row>
    <row r="60" spans="1:5" ht="20.100000000000001" customHeight="1">
      <c r="A60" s="4">
        <v>9</v>
      </c>
      <c r="B60" s="2"/>
      <c r="C60" s="2"/>
      <c r="D60" s="2"/>
      <c r="E60" s="2"/>
    </row>
    <row r="61" spans="1:5" ht="20.100000000000001" customHeight="1">
      <c r="A61" s="4">
        <v>10</v>
      </c>
      <c r="B61" s="2"/>
      <c r="C61" s="2"/>
      <c r="D61" s="2"/>
      <c r="E61" s="2"/>
    </row>
    <row r="62" spans="1:5" ht="20.100000000000001" customHeight="1">
      <c r="A62" s="4">
        <v>11</v>
      </c>
      <c r="B62" s="2"/>
      <c r="C62" s="2"/>
      <c r="D62" s="2"/>
      <c r="E62" s="2"/>
    </row>
    <row r="63" spans="1:5" ht="20.100000000000001" customHeight="1">
      <c r="A63" s="4">
        <v>12</v>
      </c>
      <c r="B63" s="2"/>
      <c r="C63" s="2"/>
      <c r="D63" s="2"/>
      <c r="E63" s="2"/>
    </row>
    <row r="64" spans="1:5" ht="20.100000000000001" customHeight="1">
      <c r="A64" s="4">
        <v>13</v>
      </c>
      <c r="B64" s="2"/>
      <c r="C64" s="2"/>
      <c r="D64" s="2"/>
      <c r="E64" s="2"/>
    </row>
    <row r="65" spans="1:5" ht="20.100000000000001" customHeight="1">
      <c r="A65" s="4">
        <v>14</v>
      </c>
      <c r="B65" s="2"/>
      <c r="C65" s="2"/>
      <c r="D65" s="2"/>
      <c r="E65" s="2"/>
    </row>
    <row r="66" spans="1:5" ht="20.100000000000001" customHeight="1">
      <c r="A66" s="4">
        <v>15</v>
      </c>
      <c r="B66" s="2"/>
      <c r="C66" s="2"/>
      <c r="D66" s="2"/>
      <c r="E66" s="2"/>
    </row>
    <row r="67" spans="1:5" ht="20.100000000000001" customHeight="1">
      <c r="A67" s="4">
        <v>16</v>
      </c>
      <c r="B67" s="2"/>
      <c r="C67" s="2"/>
      <c r="D67" s="2"/>
      <c r="E67" s="2"/>
    </row>
    <row r="68" spans="1:5" ht="20.100000000000001" customHeight="1">
      <c r="A68" s="4">
        <v>17</v>
      </c>
      <c r="B68" s="2"/>
      <c r="C68" s="2"/>
      <c r="D68" s="2"/>
      <c r="E68" s="2"/>
    </row>
    <row r="69" spans="1:5" ht="20.100000000000001" customHeight="1">
      <c r="A69" s="4">
        <v>18</v>
      </c>
      <c r="B69" s="2"/>
      <c r="C69" s="2"/>
      <c r="D69" s="2"/>
      <c r="E69" s="2"/>
    </row>
    <row r="70" spans="1:5" ht="20.100000000000001" customHeight="1">
      <c r="A70" s="4">
        <v>19</v>
      </c>
      <c r="B70" s="2"/>
      <c r="C70" s="2"/>
      <c r="D70" s="2"/>
      <c r="E70" s="2"/>
    </row>
    <row r="71" spans="1:5" ht="20.100000000000001" customHeight="1">
      <c r="A71" s="4">
        <v>20</v>
      </c>
      <c r="B71" s="2"/>
      <c r="C71" s="2"/>
      <c r="D71" s="2"/>
      <c r="E71" s="2"/>
    </row>
  </sheetData>
  <mergeCells count="3">
    <mergeCell ref="B2:E2"/>
    <mergeCell ref="B26:E26"/>
    <mergeCell ref="B50:E50"/>
  </mergeCells>
  <pageMargins left="0.70866141732283472" right="0.70866141732283472" top="0.55118110236220474" bottom="0.43307086614173229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6"/>
  <sheetViews>
    <sheetView tabSelected="1" topLeftCell="A4" zoomScale="115" zoomScaleNormal="115" workbookViewId="0">
      <selection activeCell="G18" sqref="G18"/>
    </sheetView>
  </sheetViews>
  <sheetFormatPr defaultRowHeight="16.5"/>
  <cols>
    <col min="1" max="9" width="6.77734375" customWidth="1"/>
  </cols>
  <sheetData>
    <row r="1" spans="1:11">
      <c r="A1" s="1" t="s">
        <v>2</v>
      </c>
    </row>
    <row r="2" spans="1:11" ht="18.75" customHeight="1">
      <c r="B2" s="30" t="s">
        <v>0</v>
      </c>
      <c r="C2" s="30"/>
      <c r="D2" s="30"/>
      <c r="E2" s="30"/>
      <c r="F2" s="30"/>
      <c r="G2" s="30"/>
      <c r="H2" s="30"/>
      <c r="I2" s="9"/>
    </row>
    <row r="3" spans="1:11" ht="18.75" customHeight="1">
      <c r="B3" s="7" t="s">
        <v>5</v>
      </c>
      <c r="C3" s="9"/>
      <c r="D3" s="7">
        <f>19+13+31+19+42+35+13+32</f>
        <v>204</v>
      </c>
      <c r="E3" s="9"/>
      <c r="F3" s="7"/>
      <c r="G3" s="9"/>
      <c r="H3" s="7"/>
      <c r="I3" s="9"/>
    </row>
    <row r="4" spans="1:11" ht="18.75" customHeight="1">
      <c r="B4" s="6"/>
      <c r="C4" s="8"/>
      <c r="D4" s="6"/>
      <c r="E4" s="8"/>
      <c r="F4" s="6"/>
      <c r="G4" s="8"/>
      <c r="H4" s="6"/>
      <c r="I4" s="9"/>
    </row>
    <row r="5" spans="1:11" s="26" customFormat="1" ht="22.5" customHeight="1">
      <c r="A5" s="3" t="s">
        <v>1</v>
      </c>
      <c r="B5" s="3" t="s">
        <v>13</v>
      </c>
      <c r="C5" s="3" t="s">
        <v>6</v>
      </c>
      <c r="D5" s="3" t="s">
        <v>14</v>
      </c>
      <c r="E5" s="3" t="s">
        <v>6</v>
      </c>
      <c r="F5" s="3" t="s">
        <v>15</v>
      </c>
      <c r="G5" s="3" t="s">
        <v>6</v>
      </c>
      <c r="H5" s="3" t="s">
        <v>16</v>
      </c>
      <c r="I5" s="3" t="s">
        <v>6</v>
      </c>
    </row>
    <row r="6" spans="1:11" ht="20.100000000000001" customHeight="1">
      <c r="A6" s="11">
        <v>1</v>
      </c>
      <c r="B6" s="11">
        <f>28+13+24+33+14+25+11+15</f>
        <v>163</v>
      </c>
      <c r="C6" s="12">
        <f>ROUND((B6/$D$3)*100,2)</f>
        <v>79.900000000000006</v>
      </c>
      <c r="D6" s="11">
        <f>4+2+6+3+9+9+4</f>
        <v>37</v>
      </c>
      <c r="E6" s="11">
        <f>ROUND((D6/$D$3)*100,2)</f>
        <v>18.14</v>
      </c>
      <c r="F6" s="11">
        <v>1</v>
      </c>
      <c r="G6" s="11">
        <f>ROUND((F6/$D$3)*100,2)</f>
        <v>0.49</v>
      </c>
      <c r="H6" s="11">
        <v>3</v>
      </c>
      <c r="I6" s="11">
        <f>ROUND((H6/$D$3)*100,2)</f>
        <v>1.47</v>
      </c>
      <c r="J6">
        <f>SUM(B6+D6+F6+H6)</f>
        <v>204</v>
      </c>
      <c r="K6" s="10">
        <f>C6+E6+G6+I6</f>
        <v>100</v>
      </c>
    </row>
    <row r="7" spans="1:11" ht="20.100000000000001" customHeight="1">
      <c r="A7" s="11">
        <v>2</v>
      </c>
      <c r="B7" s="11">
        <f>17+11+25+12+36+22+12+27</f>
        <v>162</v>
      </c>
      <c r="C7" s="12">
        <f t="shared" ref="C7:C25" si="0">ROUND((B7/$D$3)*100,2)</f>
        <v>79.41</v>
      </c>
      <c r="D7" s="11">
        <f>2+2+5+6+5+10+1+5</f>
        <v>36</v>
      </c>
      <c r="E7" s="11">
        <f t="shared" ref="E7:E25" si="1">ROUND((D7/$D$3)*100,2)</f>
        <v>17.649999999999999</v>
      </c>
      <c r="F7" s="11">
        <v>5</v>
      </c>
      <c r="G7" s="11">
        <f t="shared" ref="G7:G25" si="2">ROUND((F7/$D$3)*100,2)</f>
        <v>2.4500000000000002</v>
      </c>
      <c r="H7" s="11">
        <v>1</v>
      </c>
      <c r="I7" s="11">
        <f t="shared" ref="I7:I25" si="3">ROUND((H7/$D$3)*100,2)</f>
        <v>0.49</v>
      </c>
      <c r="J7">
        <f t="shared" ref="J7:J25" si="4">SUM(B7+D7+F7+H7)</f>
        <v>204</v>
      </c>
      <c r="K7" s="10">
        <f t="shared" ref="K7:K25" si="5">C7+E7+G7+I7</f>
        <v>100</v>
      </c>
    </row>
    <row r="8" spans="1:11" ht="20.100000000000001" customHeight="1">
      <c r="A8" s="11">
        <v>3</v>
      </c>
      <c r="B8" s="11">
        <f>15+11+23+14+37+28+12+28</f>
        <v>168</v>
      </c>
      <c r="C8" s="12">
        <f t="shared" si="0"/>
        <v>82.35</v>
      </c>
      <c r="D8" s="11">
        <f>4+2+8+4+4+7+1+4</f>
        <v>34</v>
      </c>
      <c r="E8" s="11">
        <f t="shared" si="1"/>
        <v>16.670000000000002</v>
      </c>
      <c r="F8" s="11">
        <v>1</v>
      </c>
      <c r="G8" s="11">
        <f t="shared" si="2"/>
        <v>0.49</v>
      </c>
      <c r="H8" s="11">
        <v>1</v>
      </c>
      <c r="I8" s="11">
        <f t="shared" si="3"/>
        <v>0.49</v>
      </c>
      <c r="J8">
        <f t="shared" si="4"/>
        <v>204</v>
      </c>
      <c r="K8" s="10">
        <f t="shared" si="5"/>
        <v>99.999999999999986</v>
      </c>
    </row>
    <row r="9" spans="1:11" ht="20.100000000000001" customHeight="1">
      <c r="A9" s="11">
        <v>4</v>
      </c>
      <c r="B9" s="11">
        <f>17+11+26+12+39+20+13+26</f>
        <v>164</v>
      </c>
      <c r="C9" s="12">
        <f t="shared" si="0"/>
        <v>80.39</v>
      </c>
      <c r="D9" s="11">
        <f>6+14+1+6+5+2+2</f>
        <v>36</v>
      </c>
      <c r="E9" s="11">
        <f t="shared" si="1"/>
        <v>17.649999999999999</v>
      </c>
      <c r="F9" s="11">
        <v>3</v>
      </c>
      <c r="G9" s="11">
        <f t="shared" si="2"/>
        <v>1.47</v>
      </c>
      <c r="H9" s="11">
        <v>1</v>
      </c>
      <c r="I9" s="11">
        <f t="shared" si="3"/>
        <v>0.49</v>
      </c>
      <c r="J9">
        <f t="shared" si="4"/>
        <v>204</v>
      </c>
      <c r="K9" s="10">
        <f t="shared" si="5"/>
        <v>99.999999999999986</v>
      </c>
    </row>
    <row r="10" spans="1:11" ht="20.100000000000001" customHeight="1">
      <c r="A10" s="11">
        <v>5</v>
      </c>
      <c r="B10" s="11">
        <f>17+9+26+14+35+22+12+26</f>
        <v>161</v>
      </c>
      <c r="C10" s="12">
        <f t="shared" si="0"/>
        <v>78.92</v>
      </c>
      <c r="D10" s="11">
        <f>2+4+5+4+7+9+1+6</f>
        <v>38</v>
      </c>
      <c r="E10" s="11">
        <f t="shared" si="1"/>
        <v>18.63</v>
      </c>
      <c r="F10" s="11">
        <v>5</v>
      </c>
      <c r="G10" s="11">
        <f t="shared" si="2"/>
        <v>2.4500000000000002</v>
      </c>
      <c r="H10" s="11">
        <v>0</v>
      </c>
      <c r="I10" s="11">
        <f t="shared" si="3"/>
        <v>0</v>
      </c>
      <c r="J10">
        <f t="shared" si="4"/>
        <v>204</v>
      </c>
      <c r="K10" s="10">
        <f t="shared" si="5"/>
        <v>100</v>
      </c>
    </row>
    <row r="11" spans="1:11" ht="20.100000000000001" customHeight="1">
      <c r="A11" s="11">
        <v>6</v>
      </c>
      <c r="B11" s="11">
        <f>17+9+26+8+30+17+12+27</f>
        <v>146</v>
      </c>
      <c r="C11" s="12">
        <f t="shared" si="0"/>
        <v>71.569999999999993</v>
      </c>
      <c r="D11" s="11">
        <f>4+1+15+9+8+4+4+2</f>
        <v>47</v>
      </c>
      <c r="E11" s="11">
        <f t="shared" si="1"/>
        <v>23.04</v>
      </c>
      <c r="F11" s="11">
        <v>8</v>
      </c>
      <c r="G11" s="11">
        <f t="shared" si="2"/>
        <v>3.92</v>
      </c>
      <c r="H11" s="11">
        <v>3</v>
      </c>
      <c r="I11" s="11">
        <f t="shared" si="3"/>
        <v>1.47</v>
      </c>
      <c r="J11">
        <f t="shared" si="4"/>
        <v>204</v>
      </c>
      <c r="K11" s="10">
        <f t="shared" si="5"/>
        <v>99.999999999999986</v>
      </c>
    </row>
    <row r="12" spans="1:11" ht="20.100000000000001" customHeight="1">
      <c r="A12" s="11">
        <v>7</v>
      </c>
      <c r="B12" s="11">
        <f>23+12+22+32+14+26+10+17</f>
        <v>156</v>
      </c>
      <c r="C12" s="12">
        <f t="shared" si="0"/>
        <v>76.47</v>
      </c>
      <c r="D12" s="11">
        <f>2+3+4+4+10+8+1+8</f>
        <v>40</v>
      </c>
      <c r="E12" s="11">
        <f t="shared" si="1"/>
        <v>19.61</v>
      </c>
      <c r="F12" s="11">
        <v>8</v>
      </c>
      <c r="G12" s="11">
        <f t="shared" si="2"/>
        <v>3.92</v>
      </c>
      <c r="H12" s="11">
        <v>0</v>
      </c>
      <c r="I12" s="11">
        <f t="shared" si="3"/>
        <v>0</v>
      </c>
      <c r="J12">
        <f t="shared" si="4"/>
        <v>204</v>
      </c>
      <c r="K12" s="10">
        <f t="shared" si="5"/>
        <v>100</v>
      </c>
    </row>
    <row r="13" spans="1:11" ht="20.100000000000001" customHeight="1">
      <c r="A13" s="11">
        <v>8</v>
      </c>
      <c r="B13" s="11">
        <f>17+8+25+12+33+16+12+27</f>
        <v>150</v>
      </c>
      <c r="C13" s="12">
        <f t="shared" si="0"/>
        <v>73.53</v>
      </c>
      <c r="D13" s="11">
        <f>4+1+18+8+6+6+5+2</f>
        <v>50</v>
      </c>
      <c r="E13" s="11">
        <f t="shared" si="1"/>
        <v>24.51</v>
      </c>
      <c r="F13" s="11">
        <v>3</v>
      </c>
      <c r="G13" s="11">
        <f t="shared" si="2"/>
        <v>1.47</v>
      </c>
      <c r="H13" s="11">
        <v>1</v>
      </c>
      <c r="I13" s="11">
        <f t="shared" si="3"/>
        <v>0.49</v>
      </c>
      <c r="J13">
        <f t="shared" si="4"/>
        <v>204</v>
      </c>
      <c r="K13" s="10">
        <f t="shared" si="5"/>
        <v>100</v>
      </c>
    </row>
    <row r="14" spans="1:11" ht="20.100000000000001" customHeight="1">
      <c r="A14" s="11">
        <v>9</v>
      </c>
      <c r="B14" s="11">
        <f>17+8+26+12+33+18+12+27</f>
        <v>153</v>
      </c>
      <c r="C14" s="12">
        <f t="shared" si="0"/>
        <v>75</v>
      </c>
      <c r="D14" s="11">
        <f>5+1+11+7+6+5+5+2</f>
        <v>42</v>
      </c>
      <c r="E14" s="11">
        <f t="shared" si="1"/>
        <v>20.59</v>
      </c>
      <c r="F14" s="11">
        <v>7</v>
      </c>
      <c r="G14" s="11">
        <f t="shared" si="2"/>
        <v>3.43</v>
      </c>
      <c r="H14" s="11">
        <v>2</v>
      </c>
      <c r="I14" s="11">
        <f t="shared" si="3"/>
        <v>0.98</v>
      </c>
      <c r="J14">
        <f t="shared" si="4"/>
        <v>204</v>
      </c>
      <c r="K14" s="10">
        <f t="shared" si="5"/>
        <v>100.00000000000001</v>
      </c>
    </row>
    <row r="15" spans="1:11" ht="20.100000000000001" customHeight="1">
      <c r="A15" s="11">
        <v>10</v>
      </c>
      <c r="B15" s="11">
        <f>18+10+26+9+35+22+13+28</f>
        <v>161</v>
      </c>
      <c r="C15" s="12">
        <f t="shared" si="0"/>
        <v>78.92</v>
      </c>
      <c r="D15" s="11">
        <f>12+7+9+5+3+1+4</f>
        <v>41</v>
      </c>
      <c r="E15" s="11">
        <f t="shared" si="1"/>
        <v>20.100000000000001</v>
      </c>
      <c r="F15" s="11">
        <v>1</v>
      </c>
      <c r="G15" s="11">
        <f t="shared" si="2"/>
        <v>0.49</v>
      </c>
      <c r="H15" s="11">
        <v>1</v>
      </c>
      <c r="I15" s="11">
        <f t="shared" si="3"/>
        <v>0.49</v>
      </c>
      <c r="J15">
        <f t="shared" si="4"/>
        <v>204</v>
      </c>
      <c r="K15" s="10">
        <f t="shared" si="5"/>
        <v>100</v>
      </c>
    </row>
    <row r="16" spans="1:11" ht="20.100000000000001" customHeight="1">
      <c r="A16" s="11">
        <v>11</v>
      </c>
      <c r="B16" s="11">
        <f>16+11+27+9+37+19+11+27</f>
        <v>157</v>
      </c>
      <c r="C16" s="12">
        <f t="shared" si="0"/>
        <v>76.959999999999994</v>
      </c>
      <c r="D16" s="11">
        <f>3+2+4+8+4+14+2+5</f>
        <v>42</v>
      </c>
      <c r="E16" s="11">
        <f t="shared" si="1"/>
        <v>20.59</v>
      </c>
      <c r="F16" s="11">
        <v>3</v>
      </c>
      <c r="G16" s="11">
        <f t="shared" si="2"/>
        <v>1.47</v>
      </c>
      <c r="H16" s="11">
        <v>2</v>
      </c>
      <c r="I16" s="11">
        <f t="shared" si="3"/>
        <v>0.98</v>
      </c>
      <c r="J16">
        <f t="shared" si="4"/>
        <v>204</v>
      </c>
      <c r="K16" s="10">
        <f t="shared" si="5"/>
        <v>100</v>
      </c>
    </row>
    <row r="17" spans="1:11" ht="20.100000000000001" customHeight="1">
      <c r="A17" s="11">
        <v>12</v>
      </c>
      <c r="B17" s="11">
        <f>17+9+27+10+34+19+13+27</f>
        <v>156</v>
      </c>
      <c r="C17" s="12">
        <f t="shared" si="0"/>
        <v>76.47</v>
      </c>
      <c r="D17" s="11">
        <f>2+4+4+6+6+14+5</f>
        <v>41</v>
      </c>
      <c r="E17" s="11">
        <f t="shared" si="1"/>
        <v>20.100000000000001</v>
      </c>
      <c r="F17" s="11">
        <v>6</v>
      </c>
      <c r="G17" s="11">
        <f t="shared" si="2"/>
        <v>2.94</v>
      </c>
      <c r="H17" s="11">
        <v>1</v>
      </c>
      <c r="I17" s="11">
        <f t="shared" si="3"/>
        <v>0.49</v>
      </c>
      <c r="J17">
        <f t="shared" si="4"/>
        <v>204</v>
      </c>
      <c r="K17" s="10">
        <f t="shared" si="5"/>
        <v>99.999999999999986</v>
      </c>
    </row>
    <row r="18" spans="1:11" ht="20.100000000000001" customHeight="1">
      <c r="A18" s="11">
        <v>13</v>
      </c>
      <c r="B18" s="11">
        <f>16+9+24+12+32+17+10+25</f>
        <v>145</v>
      </c>
      <c r="C18" s="12">
        <f t="shared" si="0"/>
        <v>71.08</v>
      </c>
      <c r="D18" s="11">
        <f>3+4+7+6+10+15+2+6</f>
        <v>53</v>
      </c>
      <c r="E18" s="11">
        <f t="shared" si="1"/>
        <v>25.98</v>
      </c>
      <c r="F18" s="11">
        <v>4</v>
      </c>
      <c r="G18" s="11">
        <f t="shared" si="2"/>
        <v>1.96</v>
      </c>
      <c r="H18" s="11">
        <v>2</v>
      </c>
      <c r="I18" s="11">
        <f t="shared" si="3"/>
        <v>0.98</v>
      </c>
      <c r="J18">
        <f t="shared" si="4"/>
        <v>204</v>
      </c>
      <c r="K18" s="10">
        <f t="shared" si="5"/>
        <v>100</v>
      </c>
    </row>
    <row r="19" spans="1:11" ht="20.100000000000001" customHeight="1">
      <c r="A19" s="11">
        <v>14</v>
      </c>
      <c r="B19" s="11">
        <f>19+9+26+12+33+19+12+22</f>
        <v>152</v>
      </c>
      <c r="C19" s="12">
        <f t="shared" si="0"/>
        <v>74.510000000000005</v>
      </c>
      <c r="D19" s="11">
        <f>10+1+15+8+4+5+4</f>
        <v>47</v>
      </c>
      <c r="E19" s="11">
        <f t="shared" si="1"/>
        <v>23.04</v>
      </c>
      <c r="F19" s="11">
        <v>4</v>
      </c>
      <c r="G19" s="11">
        <f t="shared" si="2"/>
        <v>1.96</v>
      </c>
      <c r="H19" s="11">
        <v>1</v>
      </c>
      <c r="I19" s="11">
        <f t="shared" si="3"/>
        <v>0.49</v>
      </c>
      <c r="J19">
        <f t="shared" si="4"/>
        <v>204</v>
      </c>
      <c r="K19" s="10">
        <f t="shared" si="5"/>
        <v>100</v>
      </c>
    </row>
    <row r="20" spans="1:11" ht="20.100000000000001" customHeight="1">
      <c r="A20" s="11">
        <v>15</v>
      </c>
      <c r="B20" s="11">
        <f>15+10+26+14+30+19+12+26</f>
        <v>152</v>
      </c>
      <c r="C20" s="12">
        <f t="shared" si="0"/>
        <v>74.510000000000005</v>
      </c>
      <c r="D20" s="11">
        <f>4+3+5+4+12+16+1+5</f>
        <v>50</v>
      </c>
      <c r="E20" s="11">
        <f t="shared" si="1"/>
        <v>24.51</v>
      </c>
      <c r="F20" s="11">
        <v>1</v>
      </c>
      <c r="G20" s="11">
        <f t="shared" si="2"/>
        <v>0.49</v>
      </c>
      <c r="H20" s="11">
        <v>1</v>
      </c>
      <c r="I20" s="11">
        <f t="shared" si="3"/>
        <v>0.49</v>
      </c>
      <c r="J20">
        <f t="shared" si="4"/>
        <v>204</v>
      </c>
      <c r="K20" s="10">
        <f t="shared" si="5"/>
        <v>100</v>
      </c>
    </row>
    <row r="21" spans="1:11" ht="20.100000000000001" customHeight="1">
      <c r="A21" s="11">
        <v>16</v>
      </c>
      <c r="B21" s="11">
        <f>18+8+25+9+30+21+12+26</f>
        <v>149</v>
      </c>
      <c r="C21" s="12">
        <f t="shared" si="0"/>
        <v>73.040000000000006</v>
      </c>
      <c r="D21" s="11">
        <f>1+4+6+8+12+11+1+5</f>
        <v>48</v>
      </c>
      <c r="E21" s="11">
        <f t="shared" si="1"/>
        <v>23.53</v>
      </c>
      <c r="F21" s="11">
        <v>6</v>
      </c>
      <c r="G21" s="11">
        <f t="shared" si="2"/>
        <v>2.94</v>
      </c>
      <c r="H21" s="11">
        <v>1</v>
      </c>
      <c r="I21" s="11">
        <f t="shared" si="3"/>
        <v>0.49</v>
      </c>
      <c r="J21">
        <f t="shared" si="4"/>
        <v>204</v>
      </c>
      <c r="K21" s="10">
        <f t="shared" si="5"/>
        <v>100</v>
      </c>
    </row>
    <row r="22" spans="1:11" ht="20.100000000000001" customHeight="1">
      <c r="A22" s="11">
        <v>17</v>
      </c>
      <c r="B22" s="11">
        <f>15+7+24+9+31+20+12+25</f>
        <v>143</v>
      </c>
      <c r="C22" s="12">
        <f t="shared" si="0"/>
        <v>70.099999999999994</v>
      </c>
      <c r="D22" s="11">
        <f>4+4+6+10+10+14+1+7</f>
        <v>56</v>
      </c>
      <c r="E22" s="11">
        <f t="shared" si="1"/>
        <v>27.45</v>
      </c>
      <c r="F22" s="11">
        <v>5</v>
      </c>
      <c r="G22" s="11">
        <f t="shared" si="2"/>
        <v>2.4500000000000002</v>
      </c>
      <c r="H22" s="11">
        <v>0</v>
      </c>
      <c r="I22" s="11">
        <f t="shared" si="3"/>
        <v>0</v>
      </c>
      <c r="J22">
        <f t="shared" si="4"/>
        <v>204</v>
      </c>
      <c r="K22" s="10">
        <f t="shared" si="5"/>
        <v>100</v>
      </c>
    </row>
    <row r="23" spans="1:11" ht="20.100000000000001" customHeight="1">
      <c r="A23" s="11">
        <v>18</v>
      </c>
      <c r="B23" s="11">
        <f>16+9+26+10+38+23+13+24</f>
        <v>159</v>
      </c>
      <c r="C23" s="12">
        <f t="shared" si="0"/>
        <v>77.94</v>
      </c>
      <c r="D23" s="11">
        <f>3+4+5+8+4+10+7</f>
        <v>41</v>
      </c>
      <c r="E23" s="11">
        <f t="shared" si="1"/>
        <v>20.100000000000001</v>
      </c>
      <c r="F23" s="11">
        <v>2</v>
      </c>
      <c r="G23" s="11">
        <f t="shared" si="2"/>
        <v>0.98</v>
      </c>
      <c r="H23" s="11">
        <v>2</v>
      </c>
      <c r="I23" s="11">
        <f t="shared" si="3"/>
        <v>0.98</v>
      </c>
      <c r="J23">
        <f t="shared" si="4"/>
        <v>204</v>
      </c>
      <c r="K23" s="10">
        <f t="shared" si="5"/>
        <v>100</v>
      </c>
    </row>
    <row r="24" spans="1:11" ht="20.100000000000001" customHeight="1">
      <c r="A24" s="11">
        <v>19</v>
      </c>
      <c r="B24" s="11">
        <f>15+9+26+15+31+21+12+27</f>
        <v>156</v>
      </c>
      <c r="C24" s="12">
        <f t="shared" si="0"/>
        <v>76.47</v>
      </c>
      <c r="D24" s="11">
        <f>4+4+5+4+10+13+1+5</f>
        <v>46</v>
      </c>
      <c r="E24" s="11">
        <f t="shared" si="1"/>
        <v>22.55</v>
      </c>
      <c r="F24" s="11">
        <v>2</v>
      </c>
      <c r="G24" s="11">
        <f t="shared" si="2"/>
        <v>0.98</v>
      </c>
      <c r="H24" s="11">
        <v>0</v>
      </c>
      <c r="I24" s="11">
        <f t="shared" si="3"/>
        <v>0</v>
      </c>
      <c r="J24">
        <f t="shared" si="4"/>
        <v>204</v>
      </c>
      <c r="K24" s="10">
        <f t="shared" si="5"/>
        <v>100</v>
      </c>
    </row>
    <row r="25" spans="1:11" ht="20.100000000000001" customHeight="1">
      <c r="A25" s="11">
        <v>20</v>
      </c>
      <c r="B25" s="11">
        <f>17+10+27+15+35+25+11+29</f>
        <v>169</v>
      </c>
      <c r="C25" s="12">
        <f t="shared" si="0"/>
        <v>82.84</v>
      </c>
      <c r="D25" s="11">
        <f>2+3+4+3+5+9+2+3</f>
        <v>31</v>
      </c>
      <c r="E25" s="11">
        <f t="shared" si="1"/>
        <v>15.2</v>
      </c>
      <c r="F25" s="11">
        <v>3</v>
      </c>
      <c r="G25" s="11">
        <f t="shared" si="2"/>
        <v>1.47</v>
      </c>
      <c r="H25" s="11">
        <v>1</v>
      </c>
      <c r="I25" s="11">
        <f t="shared" si="3"/>
        <v>0.49</v>
      </c>
      <c r="J25">
        <f t="shared" si="4"/>
        <v>204</v>
      </c>
      <c r="K25" s="10">
        <f t="shared" si="5"/>
        <v>100</v>
      </c>
    </row>
    <row r="26" spans="1:11" ht="48.75" customHeight="1"/>
  </sheetData>
  <mergeCells count="1">
    <mergeCell ref="B2:H2"/>
  </mergeCells>
  <pageMargins left="0.70866141732283472" right="0.70866141732283472" top="0.55118110236220474" bottom="0.43307086614173229" header="0.31496062992125984" footer="0.31496062992125984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6"/>
  <sheetViews>
    <sheetView topLeftCell="A30" zoomScale="115" zoomScaleNormal="115" workbookViewId="0">
      <selection activeCell="A5" sqref="A5:I25"/>
    </sheetView>
  </sheetViews>
  <sheetFormatPr defaultRowHeight="16.5"/>
  <cols>
    <col min="1" max="9" width="6.77734375" customWidth="1"/>
  </cols>
  <sheetData>
    <row r="1" spans="1:11">
      <c r="A1" s="1"/>
    </row>
    <row r="2" spans="1:11" ht="18.75" customHeight="1">
      <c r="B2" s="30" t="s">
        <v>0</v>
      </c>
      <c r="C2" s="30"/>
      <c r="D2" s="30"/>
      <c r="E2" s="30"/>
      <c r="F2" s="30"/>
      <c r="G2" s="30"/>
      <c r="H2" s="30"/>
      <c r="I2" s="14"/>
    </row>
    <row r="3" spans="1:11" ht="18.75" customHeight="1">
      <c r="B3" s="14" t="s">
        <v>5</v>
      </c>
      <c r="C3" s="14"/>
      <c r="D3" s="14">
        <f>83-7</f>
        <v>76</v>
      </c>
      <c r="E3" s="14"/>
      <c r="F3" s="14"/>
      <c r="G3" s="14"/>
      <c r="H3" s="14"/>
      <c r="I3" s="14"/>
    </row>
    <row r="4" spans="1:11" ht="18.75" customHeight="1">
      <c r="B4" s="13"/>
      <c r="C4" s="13"/>
      <c r="D4" s="13"/>
      <c r="E4" s="13"/>
      <c r="F4" s="13"/>
      <c r="G4" s="13"/>
      <c r="H4" s="13"/>
      <c r="I4" s="14"/>
    </row>
    <row r="5" spans="1:11" ht="18.75" customHeight="1">
      <c r="A5" s="5" t="s">
        <v>1</v>
      </c>
      <c r="B5" s="5">
        <v>4</v>
      </c>
      <c r="C5" s="5" t="s">
        <v>6</v>
      </c>
      <c r="D5" s="5">
        <v>3</v>
      </c>
      <c r="E5" s="5" t="s">
        <v>6</v>
      </c>
      <c r="F5" s="5">
        <v>2</v>
      </c>
      <c r="G5" s="5" t="s">
        <v>6</v>
      </c>
      <c r="H5" s="5">
        <v>1</v>
      </c>
      <c r="I5" s="5" t="s">
        <v>6</v>
      </c>
    </row>
    <row r="6" spans="1:11" ht="20.100000000000001" customHeight="1">
      <c r="A6" s="16">
        <v>1</v>
      </c>
      <c r="B6" s="11">
        <f>58-6</f>
        <v>52</v>
      </c>
      <c r="C6" s="12">
        <f>ROUND((B6/$D$3)*100,2)</f>
        <v>68.42</v>
      </c>
      <c r="D6" s="11">
        <v>18</v>
      </c>
      <c r="E6" s="11">
        <f>ROUND((D6/$D$3)*100,2)</f>
        <v>23.68</v>
      </c>
      <c r="F6" s="11">
        <v>3</v>
      </c>
      <c r="G6" s="11">
        <f>ROUND((F6/$D$3)*100,2)</f>
        <v>3.95</v>
      </c>
      <c r="H6" s="11">
        <v>3</v>
      </c>
      <c r="I6" s="11">
        <f>ROUND((H6/$D$3)*100,2)</f>
        <v>3.95</v>
      </c>
      <c r="J6">
        <f>SUM(B6+D6+F6+H6)</f>
        <v>76</v>
      </c>
      <c r="K6" s="10">
        <f>C6+E6+G6+I6</f>
        <v>100</v>
      </c>
    </row>
    <row r="7" spans="1:11" ht="20.100000000000001" customHeight="1">
      <c r="A7" s="11">
        <v>2</v>
      </c>
      <c r="B7" s="11">
        <f>51-6</f>
        <v>45</v>
      </c>
      <c r="C7" s="12">
        <f t="shared" ref="C7:C25" si="0">ROUND((B7/$D$3)*100,2)</f>
        <v>59.21</v>
      </c>
      <c r="D7" s="15">
        <v>24</v>
      </c>
      <c r="E7" s="11">
        <f t="shared" ref="E7:E25" si="1">ROUND((D7/$D$3)*100,2)</f>
        <v>31.58</v>
      </c>
      <c r="F7" s="11">
        <v>6</v>
      </c>
      <c r="G7" s="11">
        <f t="shared" ref="G7:G25" si="2">ROUND((F7/$D$3)*100,2)</f>
        <v>7.89</v>
      </c>
      <c r="H7" s="11">
        <v>1</v>
      </c>
      <c r="I7" s="11">
        <f t="shared" ref="I7:I25" si="3">ROUND((H7/$D$3)*100,2)</f>
        <v>1.32</v>
      </c>
      <c r="J7">
        <f t="shared" ref="J7:J25" si="4">SUM(B7+D7+F7+H7)</f>
        <v>76</v>
      </c>
      <c r="K7" s="10">
        <f t="shared" ref="K7:K25" si="5">C7+E7+G7+I7</f>
        <v>99.999999999999986</v>
      </c>
    </row>
    <row r="8" spans="1:11" ht="20.100000000000001" customHeight="1">
      <c r="A8" s="11">
        <v>3</v>
      </c>
      <c r="B8" s="11">
        <f>53-6</f>
        <v>47</v>
      </c>
      <c r="C8" s="12">
        <f t="shared" si="0"/>
        <v>61.84</v>
      </c>
      <c r="D8" s="11">
        <v>21</v>
      </c>
      <c r="E8" s="11">
        <f t="shared" si="1"/>
        <v>27.63</v>
      </c>
      <c r="F8" s="11">
        <v>6</v>
      </c>
      <c r="G8" s="11">
        <f t="shared" si="2"/>
        <v>7.89</v>
      </c>
      <c r="H8" s="11">
        <v>2</v>
      </c>
      <c r="I8" s="11">
        <f t="shared" si="3"/>
        <v>2.63</v>
      </c>
      <c r="J8">
        <f t="shared" si="4"/>
        <v>76</v>
      </c>
      <c r="K8" s="10">
        <f t="shared" si="5"/>
        <v>99.99</v>
      </c>
    </row>
    <row r="9" spans="1:11" ht="20.100000000000001" customHeight="1">
      <c r="A9" s="16">
        <v>4</v>
      </c>
      <c r="B9" s="11">
        <f>54-6</f>
        <v>48</v>
      </c>
      <c r="C9" s="12">
        <f t="shared" si="0"/>
        <v>63.16</v>
      </c>
      <c r="D9" s="11">
        <v>17</v>
      </c>
      <c r="E9" s="11">
        <f t="shared" si="1"/>
        <v>22.37</v>
      </c>
      <c r="F9" s="11">
        <v>6</v>
      </c>
      <c r="G9" s="11">
        <f t="shared" si="2"/>
        <v>7.89</v>
      </c>
      <c r="H9" s="11">
        <v>5</v>
      </c>
      <c r="I9" s="11">
        <f t="shared" si="3"/>
        <v>6.58</v>
      </c>
      <c r="J9">
        <f t="shared" si="4"/>
        <v>76</v>
      </c>
      <c r="K9" s="10">
        <f t="shared" si="5"/>
        <v>100</v>
      </c>
    </row>
    <row r="10" spans="1:11" ht="20.100000000000001" customHeight="1">
      <c r="A10" s="11">
        <v>5</v>
      </c>
      <c r="B10" s="11">
        <f>54-7</f>
        <v>47</v>
      </c>
      <c r="C10" s="12">
        <f t="shared" si="0"/>
        <v>61.84</v>
      </c>
      <c r="D10" s="11">
        <v>23</v>
      </c>
      <c r="E10" s="11">
        <f t="shared" si="1"/>
        <v>30.26</v>
      </c>
      <c r="F10" s="11">
        <v>4</v>
      </c>
      <c r="G10" s="11">
        <f t="shared" si="2"/>
        <v>5.26</v>
      </c>
      <c r="H10" s="11">
        <v>2</v>
      </c>
      <c r="I10" s="11">
        <f t="shared" si="3"/>
        <v>2.63</v>
      </c>
      <c r="J10">
        <f>SUM(B10+D10+F10+H10)</f>
        <v>76</v>
      </c>
      <c r="K10" s="10">
        <f t="shared" si="5"/>
        <v>99.990000000000009</v>
      </c>
    </row>
    <row r="11" spans="1:11" ht="20.100000000000001" customHeight="1">
      <c r="A11" s="11">
        <v>6</v>
      </c>
      <c r="B11" s="11">
        <v>44</v>
      </c>
      <c r="C11" s="12">
        <f t="shared" si="0"/>
        <v>57.89</v>
      </c>
      <c r="D11" s="11">
        <v>24</v>
      </c>
      <c r="E11" s="11">
        <f t="shared" si="1"/>
        <v>31.58</v>
      </c>
      <c r="F11" s="11">
        <v>6</v>
      </c>
      <c r="G11" s="11">
        <f t="shared" si="2"/>
        <v>7.89</v>
      </c>
      <c r="H11" s="11">
        <v>2</v>
      </c>
      <c r="I11" s="11">
        <f t="shared" si="3"/>
        <v>2.63</v>
      </c>
      <c r="J11">
        <f t="shared" si="4"/>
        <v>76</v>
      </c>
      <c r="K11" s="10">
        <f t="shared" si="5"/>
        <v>99.99</v>
      </c>
    </row>
    <row r="12" spans="1:11" ht="20.100000000000001" customHeight="1">
      <c r="A12" s="11">
        <v>7</v>
      </c>
      <c r="B12" s="11">
        <v>48</v>
      </c>
      <c r="C12" s="12">
        <f t="shared" si="0"/>
        <v>63.16</v>
      </c>
      <c r="D12" s="11">
        <v>22</v>
      </c>
      <c r="E12" s="11">
        <f t="shared" si="1"/>
        <v>28.95</v>
      </c>
      <c r="F12" s="11">
        <v>5</v>
      </c>
      <c r="G12" s="11">
        <f t="shared" si="2"/>
        <v>6.58</v>
      </c>
      <c r="H12" s="11">
        <v>1</v>
      </c>
      <c r="I12" s="11">
        <f t="shared" si="3"/>
        <v>1.32</v>
      </c>
      <c r="J12">
        <f t="shared" si="4"/>
        <v>76</v>
      </c>
      <c r="K12" s="10">
        <f t="shared" si="5"/>
        <v>100.00999999999999</v>
      </c>
    </row>
    <row r="13" spans="1:11" ht="20.100000000000001" customHeight="1">
      <c r="A13" s="11">
        <v>8</v>
      </c>
      <c r="B13" s="11">
        <v>45</v>
      </c>
      <c r="C13" s="12">
        <f t="shared" si="0"/>
        <v>59.21</v>
      </c>
      <c r="D13" s="11">
        <v>22</v>
      </c>
      <c r="E13" s="11">
        <f t="shared" si="1"/>
        <v>28.95</v>
      </c>
      <c r="F13" s="11">
        <v>7</v>
      </c>
      <c r="G13" s="11">
        <f t="shared" si="2"/>
        <v>9.2100000000000009</v>
      </c>
      <c r="H13" s="11">
        <v>2</v>
      </c>
      <c r="I13" s="11">
        <f t="shared" si="3"/>
        <v>2.63</v>
      </c>
      <c r="J13">
        <f t="shared" si="4"/>
        <v>76</v>
      </c>
      <c r="K13" s="10">
        <f t="shared" si="5"/>
        <v>100</v>
      </c>
    </row>
    <row r="14" spans="1:11" ht="20.100000000000001" customHeight="1">
      <c r="A14" s="11">
        <v>9</v>
      </c>
      <c r="B14" s="11">
        <v>47</v>
      </c>
      <c r="C14" s="12">
        <f t="shared" si="0"/>
        <v>61.84</v>
      </c>
      <c r="D14" s="11">
        <v>24</v>
      </c>
      <c r="E14" s="11">
        <f t="shared" si="1"/>
        <v>31.58</v>
      </c>
      <c r="F14" s="11">
        <v>3</v>
      </c>
      <c r="G14" s="11">
        <f t="shared" si="2"/>
        <v>3.95</v>
      </c>
      <c r="H14" s="11">
        <v>2</v>
      </c>
      <c r="I14" s="11">
        <f>ROUND((H14/$D$3)*100,2)</f>
        <v>2.63</v>
      </c>
      <c r="J14">
        <f t="shared" si="4"/>
        <v>76</v>
      </c>
      <c r="K14" s="10">
        <f t="shared" si="5"/>
        <v>100</v>
      </c>
    </row>
    <row r="15" spans="1:11" ht="20.100000000000001" customHeight="1">
      <c r="A15" s="11">
        <v>10</v>
      </c>
      <c r="B15" s="11">
        <v>49</v>
      </c>
      <c r="C15" s="12">
        <f t="shared" si="0"/>
        <v>64.47</v>
      </c>
      <c r="D15" s="11">
        <v>22</v>
      </c>
      <c r="E15" s="11">
        <f t="shared" si="1"/>
        <v>28.95</v>
      </c>
      <c r="F15" s="11">
        <v>5</v>
      </c>
      <c r="G15" s="11">
        <f t="shared" si="2"/>
        <v>6.58</v>
      </c>
      <c r="H15" s="11">
        <v>0</v>
      </c>
      <c r="I15" s="11">
        <f t="shared" si="3"/>
        <v>0</v>
      </c>
      <c r="J15">
        <f t="shared" si="4"/>
        <v>76</v>
      </c>
      <c r="K15" s="10">
        <f t="shared" si="5"/>
        <v>100</v>
      </c>
    </row>
    <row r="16" spans="1:11" ht="20.100000000000001" customHeight="1">
      <c r="A16" s="11">
        <v>11</v>
      </c>
      <c r="B16" s="11">
        <v>46</v>
      </c>
      <c r="C16" s="12">
        <f t="shared" si="0"/>
        <v>60.53</v>
      </c>
      <c r="D16" s="11">
        <v>26</v>
      </c>
      <c r="E16" s="11">
        <f t="shared" si="1"/>
        <v>34.21</v>
      </c>
      <c r="F16" s="11">
        <v>4</v>
      </c>
      <c r="G16" s="11">
        <f t="shared" si="2"/>
        <v>5.26</v>
      </c>
      <c r="H16" s="11">
        <v>0</v>
      </c>
      <c r="I16" s="11">
        <f t="shared" si="3"/>
        <v>0</v>
      </c>
      <c r="J16">
        <f t="shared" si="4"/>
        <v>76</v>
      </c>
      <c r="K16" s="10">
        <f t="shared" si="5"/>
        <v>100.00000000000001</v>
      </c>
    </row>
    <row r="17" spans="1:11" ht="20.100000000000001" customHeight="1">
      <c r="A17" s="11">
        <v>12</v>
      </c>
      <c r="B17" s="11">
        <v>49</v>
      </c>
      <c r="C17" s="12">
        <f t="shared" si="0"/>
        <v>64.47</v>
      </c>
      <c r="D17" s="11">
        <v>19</v>
      </c>
      <c r="E17" s="11">
        <f t="shared" si="1"/>
        <v>25</v>
      </c>
      <c r="F17" s="11">
        <v>7</v>
      </c>
      <c r="G17" s="11">
        <f t="shared" si="2"/>
        <v>9.2100000000000009</v>
      </c>
      <c r="H17" s="11">
        <v>1</v>
      </c>
      <c r="I17" s="11">
        <f t="shared" si="3"/>
        <v>1.32</v>
      </c>
      <c r="J17">
        <f t="shared" si="4"/>
        <v>76</v>
      </c>
      <c r="K17" s="10">
        <f t="shared" si="5"/>
        <v>100</v>
      </c>
    </row>
    <row r="18" spans="1:11" ht="20.100000000000001" customHeight="1">
      <c r="A18" s="11">
        <v>13</v>
      </c>
      <c r="B18" s="11">
        <v>44</v>
      </c>
      <c r="C18" s="12">
        <f t="shared" si="0"/>
        <v>57.89</v>
      </c>
      <c r="D18" s="11">
        <v>25</v>
      </c>
      <c r="E18" s="11">
        <f t="shared" si="1"/>
        <v>32.89</v>
      </c>
      <c r="F18" s="11">
        <v>4</v>
      </c>
      <c r="G18" s="11">
        <f t="shared" si="2"/>
        <v>5.26</v>
      </c>
      <c r="H18" s="11">
        <v>3</v>
      </c>
      <c r="I18" s="11">
        <f t="shared" si="3"/>
        <v>3.95</v>
      </c>
      <c r="J18">
        <f t="shared" si="4"/>
        <v>76</v>
      </c>
      <c r="K18" s="10">
        <f t="shared" si="5"/>
        <v>99.990000000000009</v>
      </c>
    </row>
    <row r="19" spans="1:11" ht="20.100000000000001" customHeight="1">
      <c r="A19" s="11">
        <v>14</v>
      </c>
      <c r="B19" s="11">
        <v>49</v>
      </c>
      <c r="C19" s="12">
        <f t="shared" si="0"/>
        <v>64.47</v>
      </c>
      <c r="D19" s="11">
        <v>22</v>
      </c>
      <c r="E19" s="11">
        <f t="shared" si="1"/>
        <v>28.95</v>
      </c>
      <c r="F19" s="11">
        <v>4</v>
      </c>
      <c r="G19" s="11">
        <f t="shared" si="2"/>
        <v>5.26</v>
      </c>
      <c r="H19" s="11">
        <v>1</v>
      </c>
      <c r="I19" s="11">
        <f t="shared" si="3"/>
        <v>1.32</v>
      </c>
      <c r="J19">
        <f t="shared" si="4"/>
        <v>76</v>
      </c>
      <c r="K19" s="10">
        <f t="shared" si="5"/>
        <v>100</v>
      </c>
    </row>
    <row r="20" spans="1:11" ht="20.100000000000001" customHeight="1">
      <c r="A20" s="11">
        <v>15</v>
      </c>
      <c r="B20" s="11">
        <v>48</v>
      </c>
      <c r="C20" s="12">
        <f t="shared" si="0"/>
        <v>63.16</v>
      </c>
      <c r="D20" s="11">
        <v>23</v>
      </c>
      <c r="E20" s="11">
        <f t="shared" si="1"/>
        <v>30.26</v>
      </c>
      <c r="F20" s="11">
        <v>5</v>
      </c>
      <c r="G20" s="11">
        <f t="shared" si="2"/>
        <v>6.58</v>
      </c>
      <c r="H20" s="11">
        <v>0</v>
      </c>
      <c r="I20" s="11">
        <f t="shared" si="3"/>
        <v>0</v>
      </c>
      <c r="J20">
        <f t="shared" si="4"/>
        <v>76</v>
      </c>
      <c r="K20" s="10">
        <f t="shared" si="5"/>
        <v>100</v>
      </c>
    </row>
    <row r="21" spans="1:11" ht="20.100000000000001" customHeight="1">
      <c r="A21" s="11">
        <v>16</v>
      </c>
      <c r="B21" s="11">
        <v>43</v>
      </c>
      <c r="C21" s="12">
        <f t="shared" si="0"/>
        <v>56.58</v>
      </c>
      <c r="D21" s="11">
        <v>24</v>
      </c>
      <c r="E21" s="11">
        <f t="shared" si="1"/>
        <v>31.58</v>
      </c>
      <c r="F21" s="11">
        <v>7</v>
      </c>
      <c r="G21" s="11">
        <f t="shared" si="2"/>
        <v>9.2100000000000009</v>
      </c>
      <c r="H21" s="11">
        <v>2</v>
      </c>
      <c r="I21" s="11">
        <f t="shared" si="3"/>
        <v>2.63</v>
      </c>
      <c r="J21">
        <f t="shared" si="4"/>
        <v>76</v>
      </c>
      <c r="K21" s="10">
        <f t="shared" si="5"/>
        <v>100</v>
      </c>
    </row>
    <row r="22" spans="1:11" ht="20.100000000000001" customHeight="1">
      <c r="A22" s="11">
        <v>17</v>
      </c>
      <c r="B22" s="11">
        <v>45</v>
      </c>
      <c r="C22" s="12">
        <f t="shared" si="0"/>
        <v>59.21</v>
      </c>
      <c r="D22" s="11">
        <v>22</v>
      </c>
      <c r="E22" s="11">
        <f t="shared" si="1"/>
        <v>28.95</v>
      </c>
      <c r="F22" s="11">
        <v>7</v>
      </c>
      <c r="G22" s="11">
        <f t="shared" si="2"/>
        <v>9.2100000000000009</v>
      </c>
      <c r="H22" s="11">
        <v>2</v>
      </c>
      <c r="I22" s="11">
        <f t="shared" si="3"/>
        <v>2.63</v>
      </c>
      <c r="J22">
        <f t="shared" si="4"/>
        <v>76</v>
      </c>
      <c r="K22" s="10">
        <f t="shared" si="5"/>
        <v>100</v>
      </c>
    </row>
    <row r="23" spans="1:11" ht="20.100000000000001" customHeight="1">
      <c r="A23" s="16">
        <v>18</v>
      </c>
      <c r="B23" s="11">
        <v>52</v>
      </c>
      <c r="C23" s="12">
        <f t="shared" si="0"/>
        <v>68.42</v>
      </c>
      <c r="D23" s="11">
        <v>18</v>
      </c>
      <c r="E23" s="11">
        <f t="shared" si="1"/>
        <v>23.68</v>
      </c>
      <c r="F23" s="11">
        <v>4</v>
      </c>
      <c r="G23" s="11">
        <f t="shared" si="2"/>
        <v>5.26</v>
      </c>
      <c r="H23" s="11">
        <v>2</v>
      </c>
      <c r="I23" s="11">
        <f t="shared" si="3"/>
        <v>2.63</v>
      </c>
      <c r="J23">
        <f t="shared" si="4"/>
        <v>76</v>
      </c>
      <c r="K23" s="10">
        <f t="shared" si="5"/>
        <v>99.99</v>
      </c>
    </row>
    <row r="24" spans="1:11" ht="20.100000000000001" customHeight="1">
      <c r="A24" s="11">
        <v>19</v>
      </c>
      <c r="B24" s="11">
        <v>46</v>
      </c>
      <c r="C24" s="12">
        <f t="shared" si="0"/>
        <v>60.53</v>
      </c>
      <c r="D24" s="11">
        <v>22</v>
      </c>
      <c r="E24" s="11">
        <f t="shared" si="1"/>
        <v>28.95</v>
      </c>
      <c r="F24" s="11">
        <v>5</v>
      </c>
      <c r="G24" s="11">
        <f t="shared" si="2"/>
        <v>6.58</v>
      </c>
      <c r="H24" s="11">
        <v>3</v>
      </c>
      <c r="I24" s="11">
        <f t="shared" si="3"/>
        <v>3.95</v>
      </c>
      <c r="J24">
        <f t="shared" si="4"/>
        <v>76</v>
      </c>
      <c r="K24" s="10">
        <f t="shared" si="5"/>
        <v>100.01</v>
      </c>
    </row>
    <row r="25" spans="1:11" ht="20.100000000000001" customHeight="1">
      <c r="A25" s="11">
        <v>20</v>
      </c>
      <c r="B25" s="11">
        <v>50</v>
      </c>
      <c r="C25" s="12">
        <f t="shared" si="0"/>
        <v>65.790000000000006</v>
      </c>
      <c r="D25" s="11">
        <v>21</v>
      </c>
      <c r="E25" s="11">
        <f t="shared" si="1"/>
        <v>27.63</v>
      </c>
      <c r="F25" s="11">
        <v>3</v>
      </c>
      <c r="G25" s="11">
        <f t="shared" si="2"/>
        <v>3.95</v>
      </c>
      <c r="H25" s="11">
        <v>2</v>
      </c>
      <c r="I25" s="11">
        <f t="shared" si="3"/>
        <v>2.63</v>
      </c>
      <c r="J25">
        <f t="shared" si="4"/>
        <v>76</v>
      </c>
      <c r="K25" s="10">
        <f t="shared" si="5"/>
        <v>100</v>
      </c>
    </row>
    <row r="26" spans="1:11" ht="48.75" customHeight="1"/>
  </sheetData>
  <mergeCells count="1">
    <mergeCell ref="B2:H2"/>
  </mergeCells>
  <pageMargins left="0.70866141732283472" right="0.70866141732283472" top="0.55118110236220474" bottom="0.43307086614173229" header="0.31496062992125984" footer="0.31496062992125984"/>
  <pageSetup paperSize="9" orientation="portrait" horizontalDpi="30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26"/>
  <sheetViews>
    <sheetView topLeftCell="A12" zoomScale="115" zoomScaleNormal="115" workbookViewId="0">
      <selection activeCell="A5" sqref="A5:I25"/>
    </sheetView>
  </sheetViews>
  <sheetFormatPr defaultRowHeight="16.5"/>
  <cols>
    <col min="1" max="9" width="6.77734375" customWidth="1"/>
  </cols>
  <sheetData>
    <row r="1" spans="1:11">
      <c r="A1" s="1"/>
    </row>
    <row r="2" spans="1:11" ht="18.75" customHeight="1">
      <c r="B2" s="30" t="s">
        <v>0</v>
      </c>
      <c r="C2" s="30"/>
      <c r="D2" s="30"/>
      <c r="E2" s="30"/>
      <c r="F2" s="30"/>
      <c r="G2" s="30"/>
      <c r="H2" s="30"/>
      <c r="I2" s="14"/>
    </row>
    <row r="3" spans="1:11" ht="18.75" customHeight="1">
      <c r="B3" s="14" t="s">
        <v>5</v>
      </c>
      <c r="C3" s="14"/>
      <c r="D3" s="14">
        <v>7</v>
      </c>
      <c r="E3" s="14"/>
      <c r="F3" s="14"/>
      <c r="G3" s="14"/>
      <c r="H3" s="14"/>
      <c r="I3" s="14"/>
    </row>
    <row r="4" spans="1:11" ht="18.75" customHeight="1">
      <c r="B4" s="13"/>
      <c r="C4" s="13"/>
      <c r="D4" s="13"/>
      <c r="E4" s="13"/>
      <c r="F4" s="13"/>
      <c r="G4" s="13"/>
      <c r="H4" s="13"/>
      <c r="I4" s="14"/>
    </row>
    <row r="5" spans="1:11" ht="18.75" customHeight="1">
      <c r="A5" s="5" t="s">
        <v>1</v>
      </c>
      <c r="B5" s="5">
        <v>4</v>
      </c>
      <c r="C5" s="5" t="s">
        <v>6</v>
      </c>
      <c r="D5" s="5">
        <v>3</v>
      </c>
      <c r="E5" s="5" t="s">
        <v>6</v>
      </c>
      <c r="F5" s="5">
        <v>2</v>
      </c>
      <c r="G5" s="5" t="s">
        <v>6</v>
      </c>
      <c r="H5" s="5">
        <v>1</v>
      </c>
      <c r="I5" s="5" t="s">
        <v>6</v>
      </c>
    </row>
    <row r="6" spans="1:11" ht="20.100000000000001" customHeight="1">
      <c r="A6" s="16">
        <v>1</v>
      </c>
      <c r="B6" s="11">
        <v>6</v>
      </c>
      <c r="C6" s="12">
        <f>ROUND((B6/$D$3)*100,2)</f>
        <v>85.71</v>
      </c>
      <c r="D6" s="11">
        <v>1</v>
      </c>
      <c r="E6" s="11">
        <f>ROUND((D6/$D$3)*100,2)</f>
        <v>14.29</v>
      </c>
      <c r="F6" s="11"/>
      <c r="G6" s="11"/>
      <c r="H6" s="11"/>
      <c r="I6" s="11"/>
      <c r="J6">
        <f>SUM(B6+D6+F6+H6)</f>
        <v>7</v>
      </c>
      <c r="K6" s="10">
        <f>C6+E6+G6+I6</f>
        <v>100</v>
      </c>
    </row>
    <row r="7" spans="1:11" ht="20.100000000000001" customHeight="1">
      <c r="A7" s="11">
        <v>2</v>
      </c>
      <c r="B7" s="11">
        <v>6</v>
      </c>
      <c r="C7" s="12">
        <f t="shared" ref="C7:C25" si="0">ROUND((B7/$D$3)*100,2)</f>
        <v>85.71</v>
      </c>
      <c r="D7" s="15">
        <v>1</v>
      </c>
      <c r="E7" s="11">
        <f t="shared" ref="E7:E25" si="1">ROUND((D7/$D$3)*100,2)</f>
        <v>14.29</v>
      </c>
      <c r="F7" s="11"/>
      <c r="G7" s="11"/>
      <c r="H7" s="11"/>
      <c r="I7" s="11"/>
      <c r="J7">
        <f t="shared" ref="J7:J25" si="2">SUM(B7+D7+F7+H7)</f>
        <v>7</v>
      </c>
      <c r="K7" s="10">
        <f t="shared" ref="K7:K25" si="3">C7+E7+G7+I7</f>
        <v>100</v>
      </c>
    </row>
    <row r="8" spans="1:11" ht="20.100000000000001" customHeight="1">
      <c r="A8" s="11">
        <v>3</v>
      </c>
      <c r="B8" s="11">
        <v>6</v>
      </c>
      <c r="C8" s="12">
        <f t="shared" si="0"/>
        <v>85.71</v>
      </c>
      <c r="D8" s="11">
        <v>1</v>
      </c>
      <c r="E8" s="11">
        <f t="shared" si="1"/>
        <v>14.29</v>
      </c>
      <c r="F8" s="11"/>
      <c r="G8" s="11"/>
      <c r="H8" s="11"/>
      <c r="I8" s="11"/>
      <c r="J8">
        <f t="shared" si="2"/>
        <v>7</v>
      </c>
      <c r="K8" s="10">
        <f t="shared" si="3"/>
        <v>100</v>
      </c>
    </row>
    <row r="9" spans="1:11" ht="20.100000000000001" customHeight="1">
      <c r="A9" s="16">
        <v>4</v>
      </c>
      <c r="B9" s="11">
        <v>6</v>
      </c>
      <c r="C9" s="12">
        <f t="shared" si="0"/>
        <v>85.71</v>
      </c>
      <c r="D9" s="11">
        <v>1</v>
      </c>
      <c r="E9" s="11">
        <f t="shared" si="1"/>
        <v>14.29</v>
      </c>
      <c r="F9" s="11"/>
      <c r="G9" s="11"/>
      <c r="H9" s="11"/>
      <c r="I9" s="11"/>
      <c r="J9">
        <f t="shared" si="2"/>
        <v>7</v>
      </c>
      <c r="K9" s="10">
        <f t="shared" si="3"/>
        <v>100</v>
      </c>
    </row>
    <row r="10" spans="1:11" ht="20.100000000000001" customHeight="1">
      <c r="A10" s="11">
        <v>5</v>
      </c>
      <c r="B10" s="11">
        <v>7</v>
      </c>
      <c r="C10" s="12">
        <f t="shared" si="0"/>
        <v>100</v>
      </c>
      <c r="D10" s="11">
        <v>0</v>
      </c>
      <c r="E10" s="11">
        <f t="shared" si="1"/>
        <v>0</v>
      </c>
      <c r="F10" s="11"/>
      <c r="G10" s="11"/>
      <c r="H10" s="11"/>
      <c r="I10" s="11"/>
      <c r="J10">
        <f>SUM(B10+D10+F10+H10)</f>
        <v>7</v>
      </c>
      <c r="K10" s="10">
        <f t="shared" si="3"/>
        <v>100</v>
      </c>
    </row>
    <row r="11" spans="1:11" ht="20.100000000000001" customHeight="1">
      <c r="A11" s="11">
        <v>6</v>
      </c>
      <c r="B11" s="11">
        <v>6</v>
      </c>
      <c r="C11" s="12">
        <f t="shared" si="0"/>
        <v>85.71</v>
      </c>
      <c r="D11" s="11">
        <v>1</v>
      </c>
      <c r="E11" s="11">
        <f t="shared" si="1"/>
        <v>14.29</v>
      </c>
      <c r="F11" s="11"/>
      <c r="G11" s="11"/>
      <c r="H11" s="11"/>
      <c r="I11" s="11"/>
      <c r="J11">
        <f t="shared" si="2"/>
        <v>7</v>
      </c>
      <c r="K11" s="10">
        <f t="shared" si="3"/>
        <v>100</v>
      </c>
    </row>
    <row r="12" spans="1:11" ht="20.100000000000001" customHeight="1">
      <c r="A12" s="11">
        <v>7</v>
      </c>
      <c r="B12" s="11">
        <v>6</v>
      </c>
      <c r="C12" s="12">
        <f t="shared" si="0"/>
        <v>85.71</v>
      </c>
      <c r="D12" s="11">
        <v>1</v>
      </c>
      <c r="E12" s="11">
        <f t="shared" si="1"/>
        <v>14.29</v>
      </c>
      <c r="F12" s="11"/>
      <c r="G12" s="11"/>
      <c r="H12" s="11"/>
      <c r="I12" s="11"/>
      <c r="J12">
        <f t="shared" si="2"/>
        <v>7</v>
      </c>
      <c r="K12" s="10">
        <f t="shared" si="3"/>
        <v>100</v>
      </c>
    </row>
    <row r="13" spans="1:11" ht="20.100000000000001" customHeight="1">
      <c r="A13" s="11">
        <v>8</v>
      </c>
      <c r="B13" s="11">
        <v>4</v>
      </c>
      <c r="C13" s="12">
        <f t="shared" si="0"/>
        <v>57.14</v>
      </c>
      <c r="D13" s="11">
        <v>3</v>
      </c>
      <c r="E13" s="11">
        <f t="shared" si="1"/>
        <v>42.86</v>
      </c>
      <c r="F13" s="11"/>
      <c r="G13" s="11"/>
      <c r="H13" s="11"/>
      <c r="I13" s="11"/>
      <c r="J13">
        <f t="shared" si="2"/>
        <v>7</v>
      </c>
      <c r="K13" s="10">
        <f t="shared" si="3"/>
        <v>100</v>
      </c>
    </row>
    <row r="14" spans="1:11" ht="20.100000000000001" customHeight="1">
      <c r="A14" s="11">
        <v>9</v>
      </c>
      <c r="B14" s="11">
        <v>6</v>
      </c>
      <c r="C14" s="12">
        <f t="shared" si="0"/>
        <v>85.71</v>
      </c>
      <c r="D14" s="11">
        <v>1</v>
      </c>
      <c r="E14" s="11">
        <f t="shared" si="1"/>
        <v>14.29</v>
      </c>
      <c r="F14" s="11"/>
      <c r="G14" s="11"/>
      <c r="H14" s="11"/>
      <c r="I14" s="11"/>
      <c r="J14">
        <f t="shared" si="2"/>
        <v>7</v>
      </c>
      <c r="K14" s="10">
        <f t="shared" si="3"/>
        <v>100</v>
      </c>
    </row>
    <row r="15" spans="1:11" ht="20.100000000000001" customHeight="1">
      <c r="A15" s="11">
        <v>10</v>
      </c>
      <c r="B15" s="11">
        <v>7</v>
      </c>
      <c r="C15" s="12">
        <f t="shared" si="0"/>
        <v>100</v>
      </c>
      <c r="D15" s="11">
        <v>0</v>
      </c>
      <c r="E15" s="11">
        <f t="shared" si="1"/>
        <v>0</v>
      </c>
      <c r="F15" s="11"/>
      <c r="G15" s="11"/>
      <c r="H15" s="11"/>
      <c r="I15" s="11"/>
      <c r="J15">
        <f t="shared" si="2"/>
        <v>7</v>
      </c>
      <c r="K15" s="10">
        <f t="shared" si="3"/>
        <v>100</v>
      </c>
    </row>
    <row r="16" spans="1:11" ht="20.100000000000001" customHeight="1">
      <c r="A16" s="11">
        <v>11</v>
      </c>
      <c r="B16" s="11">
        <v>6</v>
      </c>
      <c r="C16" s="12">
        <f t="shared" si="0"/>
        <v>85.71</v>
      </c>
      <c r="D16" s="11">
        <v>1</v>
      </c>
      <c r="E16" s="11">
        <f t="shared" si="1"/>
        <v>14.29</v>
      </c>
      <c r="F16" s="11"/>
      <c r="G16" s="11"/>
      <c r="H16" s="11"/>
      <c r="I16" s="11"/>
      <c r="J16">
        <f t="shared" si="2"/>
        <v>7</v>
      </c>
      <c r="K16" s="10">
        <f t="shared" si="3"/>
        <v>100</v>
      </c>
    </row>
    <row r="17" spans="1:11" ht="20.100000000000001" customHeight="1">
      <c r="A17" s="11">
        <v>12</v>
      </c>
      <c r="B17" s="11">
        <v>7</v>
      </c>
      <c r="C17" s="12">
        <f t="shared" si="0"/>
        <v>100</v>
      </c>
      <c r="D17" s="11"/>
      <c r="E17" s="11">
        <f t="shared" si="1"/>
        <v>0</v>
      </c>
      <c r="F17" s="11"/>
      <c r="G17" s="11"/>
      <c r="H17" s="11"/>
      <c r="I17" s="11"/>
      <c r="J17">
        <f t="shared" si="2"/>
        <v>7</v>
      </c>
      <c r="K17" s="10">
        <f t="shared" si="3"/>
        <v>100</v>
      </c>
    </row>
    <row r="18" spans="1:11" ht="20.100000000000001" customHeight="1">
      <c r="A18" s="11">
        <v>13</v>
      </c>
      <c r="B18" s="11">
        <v>6</v>
      </c>
      <c r="C18" s="12">
        <f t="shared" si="0"/>
        <v>85.71</v>
      </c>
      <c r="D18" s="11">
        <v>1</v>
      </c>
      <c r="E18" s="11">
        <f t="shared" si="1"/>
        <v>14.29</v>
      </c>
      <c r="F18" s="11"/>
      <c r="G18" s="11"/>
      <c r="H18" s="11"/>
      <c r="I18" s="11"/>
      <c r="J18">
        <f t="shared" si="2"/>
        <v>7</v>
      </c>
      <c r="K18" s="10">
        <f t="shared" si="3"/>
        <v>100</v>
      </c>
    </row>
    <row r="19" spans="1:11" ht="20.100000000000001" customHeight="1">
      <c r="A19" s="11">
        <v>14</v>
      </c>
      <c r="B19" s="11">
        <v>6</v>
      </c>
      <c r="C19" s="12">
        <f t="shared" si="0"/>
        <v>85.71</v>
      </c>
      <c r="D19" s="11">
        <v>1</v>
      </c>
      <c r="E19" s="11">
        <f t="shared" si="1"/>
        <v>14.29</v>
      </c>
      <c r="F19" s="11"/>
      <c r="G19" s="11"/>
      <c r="H19" s="11"/>
      <c r="I19" s="11"/>
      <c r="J19">
        <f t="shared" si="2"/>
        <v>7</v>
      </c>
      <c r="K19" s="10">
        <f t="shared" si="3"/>
        <v>100</v>
      </c>
    </row>
    <row r="20" spans="1:11" ht="20.100000000000001" customHeight="1">
      <c r="A20" s="11">
        <v>15</v>
      </c>
      <c r="B20" s="11">
        <v>5</v>
      </c>
      <c r="C20" s="12">
        <f t="shared" si="0"/>
        <v>71.430000000000007</v>
      </c>
      <c r="D20" s="11">
        <v>2</v>
      </c>
      <c r="E20" s="11">
        <f t="shared" si="1"/>
        <v>28.57</v>
      </c>
      <c r="F20" s="11"/>
      <c r="G20" s="11"/>
      <c r="H20" s="11"/>
      <c r="I20" s="11"/>
      <c r="J20">
        <f t="shared" si="2"/>
        <v>7</v>
      </c>
      <c r="K20" s="10">
        <f t="shared" si="3"/>
        <v>100</v>
      </c>
    </row>
    <row r="21" spans="1:11" ht="20.100000000000001" customHeight="1">
      <c r="A21" s="11">
        <v>16</v>
      </c>
      <c r="B21" s="11">
        <v>6</v>
      </c>
      <c r="C21" s="12">
        <f t="shared" si="0"/>
        <v>85.71</v>
      </c>
      <c r="D21" s="11">
        <v>1</v>
      </c>
      <c r="E21" s="11">
        <f t="shared" si="1"/>
        <v>14.29</v>
      </c>
      <c r="F21" s="11"/>
      <c r="G21" s="11"/>
      <c r="H21" s="11"/>
      <c r="I21" s="11"/>
      <c r="J21">
        <f t="shared" si="2"/>
        <v>7</v>
      </c>
      <c r="K21" s="10">
        <f t="shared" si="3"/>
        <v>100</v>
      </c>
    </row>
    <row r="22" spans="1:11" ht="20.100000000000001" customHeight="1">
      <c r="A22" s="11">
        <v>17</v>
      </c>
      <c r="B22" s="11">
        <v>6</v>
      </c>
      <c r="C22" s="12">
        <f t="shared" si="0"/>
        <v>85.71</v>
      </c>
      <c r="D22" s="11">
        <v>1</v>
      </c>
      <c r="E22" s="11">
        <f t="shared" si="1"/>
        <v>14.29</v>
      </c>
      <c r="F22" s="11"/>
      <c r="G22" s="11"/>
      <c r="H22" s="11"/>
      <c r="I22" s="11"/>
      <c r="J22">
        <f t="shared" si="2"/>
        <v>7</v>
      </c>
      <c r="K22" s="10">
        <f t="shared" si="3"/>
        <v>100</v>
      </c>
    </row>
    <row r="23" spans="1:11" ht="20.100000000000001" customHeight="1">
      <c r="A23" s="16">
        <v>18</v>
      </c>
      <c r="B23" s="11">
        <v>7</v>
      </c>
      <c r="C23" s="12">
        <f t="shared" si="0"/>
        <v>100</v>
      </c>
      <c r="D23" s="11"/>
      <c r="E23" s="11">
        <f t="shared" si="1"/>
        <v>0</v>
      </c>
      <c r="F23" s="11"/>
      <c r="G23" s="11"/>
      <c r="H23" s="11"/>
      <c r="I23" s="11"/>
      <c r="J23">
        <f t="shared" si="2"/>
        <v>7</v>
      </c>
      <c r="K23" s="10">
        <f t="shared" si="3"/>
        <v>100</v>
      </c>
    </row>
    <row r="24" spans="1:11" ht="20.100000000000001" customHeight="1">
      <c r="A24" s="11">
        <v>19</v>
      </c>
      <c r="B24" s="11">
        <v>7</v>
      </c>
      <c r="C24" s="12">
        <f t="shared" si="0"/>
        <v>100</v>
      </c>
      <c r="D24" s="11"/>
      <c r="E24" s="11">
        <f t="shared" si="1"/>
        <v>0</v>
      </c>
      <c r="F24" s="11"/>
      <c r="G24" s="11"/>
      <c r="H24" s="11"/>
      <c r="I24" s="11"/>
      <c r="J24">
        <f t="shared" si="2"/>
        <v>7</v>
      </c>
      <c r="K24" s="10">
        <f t="shared" si="3"/>
        <v>100</v>
      </c>
    </row>
    <row r="25" spans="1:11" ht="20.100000000000001" customHeight="1">
      <c r="A25" s="11">
        <v>20</v>
      </c>
      <c r="B25" s="11">
        <v>7</v>
      </c>
      <c r="C25" s="12">
        <f t="shared" si="0"/>
        <v>100</v>
      </c>
      <c r="D25" s="11"/>
      <c r="E25" s="11">
        <f t="shared" si="1"/>
        <v>0</v>
      </c>
      <c r="F25" s="11"/>
      <c r="G25" s="11"/>
      <c r="H25" s="11"/>
      <c r="I25" s="11"/>
      <c r="J25">
        <f t="shared" si="2"/>
        <v>7</v>
      </c>
      <c r="K25" s="10">
        <f t="shared" si="3"/>
        <v>100</v>
      </c>
    </row>
    <row r="26" spans="1:11" ht="48.75" customHeight="1"/>
  </sheetData>
  <mergeCells count="1">
    <mergeCell ref="B2:H2"/>
  </mergeCells>
  <pageMargins left="0.70866141732283472" right="0.70866141732283472" top="0.55118110236220474" bottom="0.43307086614173229" header="0.31496062992125984" footer="0.31496062992125984"/>
  <pageSetup paperSize="9" orientation="portrait" horizontalDpi="30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26"/>
  <sheetViews>
    <sheetView zoomScale="115" zoomScaleNormal="115" workbookViewId="0">
      <selection activeCell="A5" sqref="A5:I25"/>
    </sheetView>
  </sheetViews>
  <sheetFormatPr defaultRowHeight="16.5"/>
  <cols>
    <col min="1" max="9" width="6.77734375" customWidth="1"/>
  </cols>
  <sheetData>
    <row r="1" spans="1:11">
      <c r="A1" s="1"/>
    </row>
    <row r="2" spans="1:11" ht="18.75" customHeight="1">
      <c r="B2" s="30" t="s">
        <v>0</v>
      </c>
      <c r="C2" s="30"/>
      <c r="D2" s="30"/>
      <c r="E2" s="30"/>
      <c r="F2" s="30"/>
      <c r="G2" s="30"/>
      <c r="H2" s="30"/>
      <c r="I2" s="14"/>
    </row>
    <row r="3" spans="1:11" ht="18.75" customHeight="1">
      <c r="B3" s="14" t="s">
        <v>5</v>
      </c>
      <c r="C3" s="14"/>
      <c r="D3" s="14">
        <v>136</v>
      </c>
      <c r="E3" s="14"/>
      <c r="F3" s="14"/>
      <c r="G3" s="14"/>
      <c r="H3" s="14"/>
      <c r="I3" s="14"/>
    </row>
    <row r="4" spans="1:11" ht="18.75" customHeight="1">
      <c r="B4" s="13"/>
      <c r="C4" s="13"/>
      <c r="D4" s="13"/>
      <c r="E4" s="13"/>
      <c r="F4" s="13"/>
      <c r="G4" s="13"/>
      <c r="H4" s="13"/>
      <c r="I4" s="14"/>
    </row>
    <row r="5" spans="1:11" ht="18.75" customHeight="1">
      <c r="A5" s="5" t="s">
        <v>1</v>
      </c>
      <c r="B5" s="5">
        <v>4</v>
      </c>
      <c r="C5" s="5" t="s">
        <v>6</v>
      </c>
      <c r="D5" s="5">
        <v>3</v>
      </c>
      <c r="E5" s="5" t="s">
        <v>6</v>
      </c>
      <c r="F5" s="5">
        <v>2</v>
      </c>
      <c r="G5" s="5" t="s">
        <v>6</v>
      </c>
      <c r="H5" s="5">
        <v>1</v>
      </c>
      <c r="I5" s="5" t="s">
        <v>6</v>
      </c>
    </row>
    <row r="6" spans="1:11" ht="20.100000000000001" customHeight="1">
      <c r="A6" s="16">
        <v>1</v>
      </c>
      <c r="B6" s="11">
        <v>16</v>
      </c>
      <c r="C6" s="12">
        <f>ROUND((B6/$D$3)*100,2)</f>
        <v>11.76</v>
      </c>
      <c r="D6" s="11"/>
      <c r="E6" s="11">
        <f>ROUND((D6/$D$3)*100,2)</f>
        <v>0</v>
      </c>
      <c r="F6" s="11"/>
      <c r="G6" s="11">
        <f>ROUND((F6/$D$3)*100,2)</f>
        <v>0</v>
      </c>
      <c r="H6" s="11"/>
      <c r="I6" s="11">
        <f>ROUND((H6/$D$3)*100,2)</f>
        <v>0</v>
      </c>
      <c r="J6">
        <f>SUM(B6+D6+F6+H6)</f>
        <v>16</v>
      </c>
      <c r="K6" s="10">
        <f>C6+E6+G6+I6</f>
        <v>11.76</v>
      </c>
    </row>
    <row r="7" spans="1:11" ht="20.100000000000001" customHeight="1">
      <c r="A7" s="11">
        <v>2</v>
      </c>
      <c r="B7" s="11"/>
      <c r="C7" s="12">
        <f>ROUND((B7/$D$3)*100,2)</f>
        <v>0</v>
      </c>
      <c r="D7" s="15"/>
      <c r="E7" s="11">
        <f t="shared" ref="E7:E25" si="0">ROUND((D7/$D$3)*100,2)</f>
        <v>0</v>
      </c>
      <c r="F7" s="11"/>
      <c r="G7" s="11">
        <f t="shared" ref="G7:G25" si="1">ROUND((F7/$D$3)*100,2)</f>
        <v>0</v>
      </c>
      <c r="H7" s="11"/>
      <c r="I7" s="11">
        <f t="shared" ref="I7:I25" si="2">ROUND((H7/$D$3)*100,2)</f>
        <v>0</v>
      </c>
      <c r="J7">
        <f>SUM(B7+D7+F7+H7)</f>
        <v>0</v>
      </c>
      <c r="K7" s="10">
        <f t="shared" ref="K7:K25" si="3">C7+E7+G7+I7</f>
        <v>0</v>
      </c>
    </row>
    <row r="8" spans="1:11" ht="20.100000000000001" customHeight="1">
      <c r="A8" s="11">
        <v>3</v>
      </c>
      <c r="B8" s="11"/>
      <c r="C8" s="12">
        <f>ROUND((B8/$D$3)*100,2)</f>
        <v>0</v>
      </c>
      <c r="D8" s="11"/>
      <c r="E8" s="11">
        <f t="shared" si="0"/>
        <v>0</v>
      </c>
      <c r="F8" s="11"/>
      <c r="G8" s="11">
        <f t="shared" si="1"/>
        <v>0</v>
      </c>
      <c r="H8" s="11"/>
      <c r="I8" s="11">
        <f t="shared" si="2"/>
        <v>0</v>
      </c>
      <c r="J8">
        <f>SUM(B8+D8+F8+H8)</f>
        <v>0</v>
      </c>
      <c r="K8" s="10">
        <f t="shared" si="3"/>
        <v>0</v>
      </c>
    </row>
    <row r="9" spans="1:11" ht="20.100000000000001" customHeight="1">
      <c r="A9" s="16">
        <v>4</v>
      </c>
      <c r="B9" s="11"/>
      <c r="C9" s="12">
        <f>ROUND((B9/$D$3)*100,2)</f>
        <v>0</v>
      </c>
      <c r="D9" s="11"/>
      <c r="E9" s="11">
        <f t="shared" si="0"/>
        <v>0</v>
      </c>
      <c r="F9" s="11"/>
      <c r="G9" s="11">
        <f t="shared" si="1"/>
        <v>0</v>
      </c>
      <c r="H9" s="11"/>
      <c r="I9" s="11">
        <f t="shared" si="2"/>
        <v>0</v>
      </c>
      <c r="J9">
        <f>SUM(B9+D9+F9+H9)</f>
        <v>0</v>
      </c>
      <c r="K9" s="10">
        <f t="shared" si="3"/>
        <v>0</v>
      </c>
    </row>
    <row r="10" spans="1:11" ht="20.100000000000001" customHeight="1">
      <c r="A10" s="11">
        <v>5</v>
      </c>
      <c r="B10" s="11"/>
      <c r="C10" s="12">
        <f t="shared" ref="C10:C25" si="4">ROUND((B10/$D$3)*100,2)</f>
        <v>0</v>
      </c>
      <c r="D10" s="11"/>
      <c r="E10" s="11">
        <f t="shared" si="0"/>
        <v>0</v>
      </c>
      <c r="F10" s="11"/>
      <c r="G10" s="11">
        <f t="shared" si="1"/>
        <v>0</v>
      </c>
      <c r="H10" s="11"/>
      <c r="I10" s="11">
        <f t="shared" si="2"/>
        <v>0</v>
      </c>
      <c r="J10">
        <f>SUM(B10+D10+F10+H10)</f>
        <v>0</v>
      </c>
      <c r="K10" s="10">
        <f t="shared" si="3"/>
        <v>0</v>
      </c>
    </row>
    <row r="11" spans="1:11" ht="20.100000000000001" customHeight="1">
      <c r="A11" s="11">
        <v>6</v>
      </c>
      <c r="B11" s="11"/>
      <c r="C11" s="12">
        <f t="shared" si="4"/>
        <v>0</v>
      </c>
      <c r="D11" s="11"/>
      <c r="E11" s="11">
        <f t="shared" si="0"/>
        <v>0</v>
      </c>
      <c r="F11" s="11"/>
      <c r="G11" s="11">
        <f t="shared" si="1"/>
        <v>0</v>
      </c>
      <c r="H11" s="11"/>
      <c r="I11" s="11">
        <f t="shared" si="2"/>
        <v>0</v>
      </c>
      <c r="J11">
        <f t="shared" ref="J11:J25" si="5">SUM(B11+D11+F11+H11)</f>
        <v>0</v>
      </c>
      <c r="K11" s="10">
        <f t="shared" si="3"/>
        <v>0</v>
      </c>
    </row>
    <row r="12" spans="1:11" ht="20.100000000000001" customHeight="1">
      <c r="A12" s="11">
        <v>7</v>
      </c>
      <c r="B12" s="11"/>
      <c r="C12" s="12">
        <f t="shared" si="4"/>
        <v>0</v>
      </c>
      <c r="D12" s="11"/>
      <c r="E12" s="11">
        <f t="shared" si="0"/>
        <v>0</v>
      </c>
      <c r="F12" s="11"/>
      <c r="G12" s="11">
        <f t="shared" si="1"/>
        <v>0</v>
      </c>
      <c r="H12" s="11"/>
      <c r="I12" s="11">
        <f t="shared" si="2"/>
        <v>0</v>
      </c>
      <c r="J12">
        <f t="shared" si="5"/>
        <v>0</v>
      </c>
      <c r="K12" s="10">
        <f t="shared" si="3"/>
        <v>0</v>
      </c>
    </row>
    <row r="13" spans="1:11" ht="20.100000000000001" customHeight="1">
      <c r="A13" s="11">
        <v>8</v>
      </c>
      <c r="B13" s="11"/>
      <c r="C13" s="12">
        <f t="shared" si="4"/>
        <v>0</v>
      </c>
      <c r="D13" s="11"/>
      <c r="E13" s="11">
        <f t="shared" si="0"/>
        <v>0</v>
      </c>
      <c r="F13" s="11"/>
      <c r="G13" s="11">
        <f t="shared" si="1"/>
        <v>0</v>
      </c>
      <c r="H13" s="11"/>
      <c r="I13" s="11">
        <f t="shared" si="2"/>
        <v>0</v>
      </c>
      <c r="J13">
        <f t="shared" si="5"/>
        <v>0</v>
      </c>
      <c r="K13" s="10">
        <f t="shared" si="3"/>
        <v>0</v>
      </c>
    </row>
    <row r="14" spans="1:11" ht="20.100000000000001" customHeight="1">
      <c r="A14" s="11">
        <v>9</v>
      </c>
      <c r="B14" s="11"/>
      <c r="C14" s="12">
        <f t="shared" si="4"/>
        <v>0</v>
      </c>
      <c r="D14" s="11"/>
      <c r="E14" s="11">
        <f t="shared" si="0"/>
        <v>0</v>
      </c>
      <c r="F14" s="11"/>
      <c r="G14" s="11">
        <f t="shared" si="1"/>
        <v>0</v>
      </c>
      <c r="H14" s="11"/>
      <c r="I14" s="11">
        <f>ROUND((H14/$D$3)*100,2)</f>
        <v>0</v>
      </c>
      <c r="J14">
        <f t="shared" si="5"/>
        <v>0</v>
      </c>
      <c r="K14" s="10">
        <f t="shared" si="3"/>
        <v>0</v>
      </c>
    </row>
    <row r="15" spans="1:11" ht="20.100000000000001" customHeight="1">
      <c r="A15" s="11">
        <v>10</v>
      </c>
      <c r="B15" s="11"/>
      <c r="C15" s="12">
        <f t="shared" si="4"/>
        <v>0</v>
      </c>
      <c r="D15" s="11"/>
      <c r="E15" s="11">
        <f t="shared" si="0"/>
        <v>0</v>
      </c>
      <c r="F15" s="11"/>
      <c r="G15" s="11">
        <f t="shared" si="1"/>
        <v>0</v>
      </c>
      <c r="H15" s="11"/>
      <c r="I15" s="11">
        <f t="shared" si="2"/>
        <v>0</v>
      </c>
      <c r="J15">
        <f t="shared" si="5"/>
        <v>0</v>
      </c>
      <c r="K15" s="10">
        <f t="shared" si="3"/>
        <v>0</v>
      </c>
    </row>
    <row r="16" spans="1:11" ht="20.100000000000001" customHeight="1">
      <c r="A16" s="11">
        <v>11</v>
      </c>
      <c r="B16" s="11"/>
      <c r="C16" s="12">
        <f t="shared" si="4"/>
        <v>0</v>
      </c>
      <c r="D16" s="11"/>
      <c r="E16" s="11">
        <f t="shared" si="0"/>
        <v>0</v>
      </c>
      <c r="F16" s="11"/>
      <c r="G16" s="11">
        <f t="shared" si="1"/>
        <v>0</v>
      </c>
      <c r="H16" s="11"/>
      <c r="I16" s="11">
        <f t="shared" si="2"/>
        <v>0</v>
      </c>
      <c r="J16">
        <f t="shared" si="5"/>
        <v>0</v>
      </c>
      <c r="K16" s="10">
        <f t="shared" si="3"/>
        <v>0</v>
      </c>
    </row>
    <row r="17" spans="1:11" ht="20.100000000000001" customHeight="1">
      <c r="A17" s="11">
        <v>12</v>
      </c>
      <c r="B17" s="11"/>
      <c r="C17" s="12">
        <f t="shared" si="4"/>
        <v>0</v>
      </c>
      <c r="D17" s="11"/>
      <c r="E17" s="11">
        <f t="shared" si="0"/>
        <v>0</v>
      </c>
      <c r="F17" s="11"/>
      <c r="G17" s="11">
        <f t="shared" si="1"/>
        <v>0</v>
      </c>
      <c r="H17" s="11"/>
      <c r="I17" s="11">
        <f t="shared" si="2"/>
        <v>0</v>
      </c>
      <c r="J17">
        <f t="shared" si="5"/>
        <v>0</v>
      </c>
      <c r="K17" s="10">
        <f t="shared" si="3"/>
        <v>0</v>
      </c>
    </row>
    <row r="18" spans="1:11" ht="20.100000000000001" customHeight="1">
      <c r="A18" s="11">
        <v>13</v>
      </c>
      <c r="B18" s="11"/>
      <c r="C18" s="12">
        <f t="shared" si="4"/>
        <v>0</v>
      </c>
      <c r="D18" s="11"/>
      <c r="E18" s="11">
        <f t="shared" si="0"/>
        <v>0</v>
      </c>
      <c r="F18" s="11"/>
      <c r="G18" s="11">
        <f t="shared" si="1"/>
        <v>0</v>
      </c>
      <c r="H18" s="11"/>
      <c r="I18" s="11">
        <f t="shared" si="2"/>
        <v>0</v>
      </c>
      <c r="J18">
        <f t="shared" si="5"/>
        <v>0</v>
      </c>
      <c r="K18" s="10">
        <f t="shared" si="3"/>
        <v>0</v>
      </c>
    </row>
    <row r="19" spans="1:11" ht="20.100000000000001" customHeight="1">
      <c r="A19" s="11">
        <v>14</v>
      </c>
      <c r="B19" s="11"/>
      <c r="C19" s="12">
        <f t="shared" si="4"/>
        <v>0</v>
      </c>
      <c r="D19" s="11"/>
      <c r="E19" s="11">
        <f t="shared" si="0"/>
        <v>0</v>
      </c>
      <c r="F19" s="11"/>
      <c r="G19" s="11">
        <f t="shared" si="1"/>
        <v>0</v>
      </c>
      <c r="H19" s="11"/>
      <c r="I19" s="11">
        <f t="shared" si="2"/>
        <v>0</v>
      </c>
      <c r="J19">
        <f t="shared" si="5"/>
        <v>0</v>
      </c>
      <c r="K19" s="10">
        <f t="shared" si="3"/>
        <v>0</v>
      </c>
    </row>
    <row r="20" spans="1:11" ht="20.100000000000001" customHeight="1">
      <c r="A20" s="11">
        <v>15</v>
      </c>
      <c r="B20" s="11"/>
      <c r="C20" s="12">
        <f t="shared" si="4"/>
        <v>0</v>
      </c>
      <c r="D20" s="11"/>
      <c r="E20" s="11">
        <f t="shared" si="0"/>
        <v>0</v>
      </c>
      <c r="F20" s="11"/>
      <c r="G20" s="11">
        <f t="shared" si="1"/>
        <v>0</v>
      </c>
      <c r="H20" s="11"/>
      <c r="I20" s="11">
        <f t="shared" si="2"/>
        <v>0</v>
      </c>
      <c r="J20">
        <f t="shared" si="5"/>
        <v>0</v>
      </c>
      <c r="K20" s="10">
        <f t="shared" si="3"/>
        <v>0</v>
      </c>
    </row>
    <row r="21" spans="1:11" ht="20.100000000000001" customHeight="1">
      <c r="A21" s="11">
        <v>16</v>
      </c>
      <c r="B21" s="11"/>
      <c r="C21" s="12">
        <f t="shared" si="4"/>
        <v>0</v>
      </c>
      <c r="D21" s="11"/>
      <c r="E21" s="11">
        <f t="shared" si="0"/>
        <v>0</v>
      </c>
      <c r="F21" s="11"/>
      <c r="G21" s="11">
        <f t="shared" si="1"/>
        <v>0</v>
      </c>
      <c r="H21" s="11"/>
      <c r="I21" s="11">
        <f t="shared" si="2"/>
        <v>0</v>
      </c>
      <c r="J21">
        <f t="shared" si="5"/>
        <v>0</v>
      </c>
      <c r="K21" s="10">
        <f t="shared" si="3"/>
        <v>0</v>
      </c>
    </row>
    <row r="22" spans="1:11" ht="20.100000000000001" customHeight="1">
      <c r="A22" s="11">
        <v>17</v>
      </c>
      <c r="B22" s="11"/>
      <c r="C22" s="12">
        <f t="shared" si="4"/>
        <v>0</v>
      </c>
      <c r="D22" s="11"/>
      <c r="E22" s="11">
        <f t="shared" si="0"/>
        <v>0</v>
      </c>
      <c r="F22" s="11"/>
      <c r="G22" s="11">
        <f t="shared" si="1"/>
        <v>0</v>
      </c>
      <c r="H22" s="11"/>
      <c r="I22" s="11">
        <f t="shared" si="2"/>
        <v>0</v>
      </c>
      <c r="J22">
        <f t="shared" si="5"/>
        <v>0</v>
      </c>
      <c r="K22" s="10">
        <f t="shared" si="3"/>
        <v>0</v>
      </c>
    </row>
    <row r="23" spans="1:11" ht="20.100000000000001" customHeight="1">
      <c r="A23" s="16">
        <v>18</v>
      </c>
      <c r="B23" s="11"/>
      <c r="C23" s="12">
        <f t="shared" si="4"/>
        <v>0</v>
      </c>
      <c r="D23" s="11"/>
      <c r="E23" s="11">
        <f t="shared" si="0"/>
        <v>0</v>
      </c>
      <c r="F23" s="11"/>
      <c r="G23" s="11">
        <f t="shared" si="1"/>
        <v>0</v>
      </c>
      <c r="H23" s="11"/>
      <c r="I23" s="11">
        <f t="shared" si="2"/>
        <v>0</v>
      </c>
      <c r="J23">
        <f t="shared" si="5"/>
        <v>0</v>
      </c>
      <c r="K23" s="10">
        <f t="shared" si="3"/>
        <v>0</v>
      </c>
    </row>
    <row r="24" spans="1:11" ht="20.100000000000001" customHeight="1">
      <c r="A24" s="11">
        <v>19</v>
      </c>
      <c r="B24" s="11"/>
      <c r="C24" s="12">
        <f t="shared" si="4"/>
        <v>0</v>
      </c>
      <c r="D24" s="11"/>
      <c r="E24" s="11">
        <f t="shared" si="0"/>
        <v>0</v>
      </c>
      <c r="F24" s="11"/>
      <c r="G24" s="11">
        <f t="shared" si="1"/>
        <v>0</v>
      </c>
      <c r="H24" s="11"/>
      <c r="I24" s="11">
        <f t="shared" si="2"/>
        <v>0</v>
      </c>
      <c r="J24">
        <f t="shared" si="5"/>
        <v>0</v>
      </c>
      <c r="K24" s="10">
        <f t="shared" si="3"/>
        <v>0</v>
      </c>
    </row>
    <row r="25" spans="1:11" ht="20.100000000000001" customHeight="1">
      <c r="A25" s="11">
        <v>20</v>
      </c>
      <c r="B25" s="11"/>
      <c r="C25" s="12">
        <f t="shared" si="4"/>
        <v>0</v>
      </c>
      <c r="D25" s="11"/>
      <c r="E25" s="11">
        <f t="shared" si="0"/>
        <v>0</v>
      </c>
      <c r="F25" s="11"/>
      <c r="G25" s="11">
        <f t="shared" si="1"/>
        <v>0</v>
      </c>
      <c r="H25" s="11"/>
      <c r="I25" s="11">
        <f t="shared" si="2"/>
        <v>0</v>
      </c>
      <c r="J25">
        <f t="shared" si="5"/>
        <v>0</v>
      </c>
      <c r="K25" s="10">
        <f t="shared" si="3"/>
        <v>0</v>
      </c>
    </row>
    <row r="26" spans="1:11" ht="48.75" customHeight="1"/>
  </sheetData>
  <mergeCells count="1">
    <mergeCell ref="B2:H2"/>
  </mergeCells>
  <pageMargins left="0.70866141732283472" right="0.70866141732283472" top="0.55118110236220474" bottom="0.43307086614173229" header="0.31496062992125984" footer="0.31496062992125984"/>
  <pageSetup paperSize="9" orientation="portrait" horizontalDpi="30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6"/>
  <sheetViews>
    <sheetView topLeftCell="A13" zoomScale="115" zoomScaleNormal="115" workbookViewId="0">
      <selection activeCell="D26" sqref="D26"/>
    </sheetView>
  </sheetViews>
  <sheetFormatPr defaultRowHeight="16.5"/>
  <cols>
    <col min="1" max="5" width="6.77734375" customWidth="1"/>
  </cols>
  <sheetData>
    <row r="1" spans="1:6">
      <c r="A1" s="1"/>
    </row>
    <row r="2" spans="1:6" ht="18.75" customHeight="1">
      <c r="B2" s="30" t="s">
        <v>0</v>
      </c>
      <c r="C2" s="30"/>
      <c r="D2" s="30"/>
      <c r="E2" s="30"/>
    </row>
    <row r="3" spans="1:6" ht="18.75" customHeight="1">
      <c r="B3" s="14" t="s">
        <v>5</v>
      </c>
      <c r="C3" s="14">
        <v>19</v>
      </c>
      <c r="D3" s="14"/>
      <c r="E3" s="14"/>
    </row>
    <row r="4" spans="1:6" ht="18.75" customHeight="1">
      <c r="B4" s="13"/>
      <c r="C4" s="13"/>
      <c r="D4" s="13"/>
      <c r="E4" s="13"/>
    </row>
    <row r="5" spans="1:6" ht="18.75" customHeight="1">
      <c r="A5" s="5" t="s">
        <v>1</v>
      </c>
      <c r="B5" s="5">
        <v>4</v>
      </c>
      <c r="C5" s="5">
        <v>3</v>
      </c>
      <c r="D5" s="5">
        <v>2</v>
      </c>
      <c r="E5" s="5">
        <v>1</v>
      </c>
    </row>
    <row r="6" spans="1:6" ht="20.100000000000001" customHeight="1">
      <c r="A6" s="16">
        <v>1</v>
      </c>
      <c r="B6" s="11">
        <v>16</v>
      </c>
      <c r="C6" s="11">
        <v>3</v>
      </c>
      <c r="D6" s="11"/>
      <c r="E6" s="11"/>
      <c r="F6">
        <f t="shared" ref="F6:F25" si="0">SUM(B6+C6+D6+E6)</f>
        <v>19</v>
      </c>
    </row>
    <row r="7" spans="1:6" ht="20.100000000000001" customHeight="1">
      <c r="A7" s="11">
        <v>2</v>
      </c>
      <c r="B7" s="11">
        <v>13</v>
      </c>
      <c r="C7" s="15">
        <v>6</v>
      </c>
      <c r="D7" s="11"/>
      <c r="E7" s="11"/>
      <c r="F7">
        <f t="shared" si="0"/>
        <v>19</v>
      </c>
    </row>
    <row r="8" spans="1:6" ht="20.100000000000001" customHeight="1">
      <c r="A8" s="11">
        <v>3</v>
      </c>
      <c r="B8" s="11">
        <v>14</v>
      </c>
      <c r="C8" s="11">
        <v>5</v>
      </c>
      <c r="D8" s="11"/>
      <c r="E8" s="11"/>
      <c r="F8">
        <f t="shared" si="0"/>
        <v>19</v>
      </c>
    </row>
    <row r="9" spans="1:6" ht="20.100000000000001" customHeight="1">
      <c r="A9" s="16">
        <v>4</v>
      </c>
      <c r="B9" s="11">
        <v>14</v>
      </c>
      <c r="C9" s="11">
        <v>3</v>
      </c>
      <c r="D9" s="11">
        <v>2</v>
      </c>
      <c r="E9" s="11"/>
      <c r="F9">
        <f t="shared" si="0"/>
        <v>19</v>
      </c>
    </row>
    <row r="10" spans="1:6" ht="20.100000000000001" customHeight="1">
      <c r="A10" s="11">
        <v>5</v>
      </c>
      <c r="B10" s="11">
        <v>13</v>
      </c>
      <c r="C10" s="11">
        <v>5</v>
      </c>
      <c r="D10" s="11">
        <v>1</v>
      </c>
      <c r="E10" s="11"/>
      <c r="F10">
        <f t="shared" si="0"/>
        <v>19</v>
      </c>
    </row>
    <row r="11" spans="1:6" ht="20.100000000000001" customHeight="1">
      <c r="A11" s="11">
        <v>6</v>
      </c>
      <c r="B11" s="11">
        <v>14</v>
      </c>
      <c r="C11" s="11">
        <v>3</v>
      </c>
      <c r="D11" s="11">
        <v>1</v>
      </c>
      <c r="E11" s="11">
        <v>1</v>
      </c>
      <c r="F11">
        <f t="shared" si="0"/>
        <v>19</v>
      </c>
    </row>
    <row r="12" spans="1:6" ht="20.100000000000001" customHeight="1">
      <c r="A12" s="11">
        <v>7</v>
      </c>
      <c r="B12" s="11">
        <v>15</v>
      </c>
      <c r="C12" s="11">
        <v>4</v>
      </c>
      <c r="D12" s="11"/>
      <c r="E12" s="11"/>
      <c r="F12">
        <f t="shared" si="0"/>
        <v>19</v>
      </c>
    </row>
    <row r="13" spans="1:6" ht="20.100000000000001" customHeight="1">
      <c r="A13" s="11">
        <v>8</v>
      </c>
      <c r="B13" s="11">
        <v>15</v>
      </c>
      <c r="C13" s="11">
        <v>2</v>
      </c>
      <c r="D13" s="11">
        <v>2</v>
      </c>
      <c r="E13" s="11"/>
      <c r="F13">
        <f t="shared" si="0"/>
        <v>19</v>
      </c>
    </row>
    <row r="14" spans="1:6" ht="20.100000000000001" customHeight="1">
      <c r="A14" s="11">
        <v>9</v>
      </c>
      <c r="B14" s="11">
        <v>15</v>
      </c>
      <c r="C14" s="11">
        <v>3</v>
      </c>
      <c r="D14" s="11">
        <v>1</v>
      </c>
      <c r="E14" s="11"/>
      <c r="F14">
        <f t="shared" si="0"/>
        <v>19</v>
      </c>
    </row>
    <row r="15" spans="1:6" ht="20.100000000000001" customHeight="1">
      <c r="A15" s="11">
        <v>10</v>
      </c>
      <c r="B15" s="11">
        <v>16</v>
      </c>
      <c r="C15" s="11">
        <v>2</v>
      </c>
      <c r="D15" s="11">
        <v>1</v>
      </c>
      <c r="E15" s="11"/>
      <c r="F15">
        <f t="shared" si="0"/>
        <v>19</v>
      </c>
    </row>
    <row r="16" spans="1:6" ht="20.100000000000001" customHeight="1">
      <c r="A16" s="11">
        <v>11</v>
      </c>
      <c r="B16" s="11">
        <v>13</v>
      </c>
      <c r="C16" s="11">
        <v>5</v>
      </c>
      <c r="D16" s="11">
        <v>1</v>
      </c>
      <c r="E16" s="11"/>
      <c r="F16">
        <f t="shared" si="0"/>
        <v>19</v>
      </c>
    </row>
    <row r="17" spans="1:6" ht="20.100000000000001" customHeight="1">
      <c r="A17" s="11">
        <v>12</v>
      </c>
      <c r="B17" s="11">
        <v>14</v>
      </c>
      <c r="C17" s="11">
        <v>2</v>
      </c>
      <c r="D17" s="11">
        <v>2</v>
      </c>
      <c r="E17" s="11">
        <v>1</v>
      </c>
      <c r="F17">
        <f t="shared" si="0"/>
        <v>19</v>
      </c>
    </row>
    <row r="18" spans="1:6" ht="20.100000000000001" customHeight="1">
      <c r="A18" s="11">
        <v>13</v>
      </c>
      <c r="B18" s="16">
        <v>14</v>
      </c>
      <c r="C18" s="11">
        <v>4</v>
      </c>
      <c r="D18" s="11">
        <v>1</v>
      </c>
      <c r="E18" s="11"/>
      <c r="F18">
        <f t="shared" si="0"/>
        <v>19</v>
      </c>
    </row>
    <row r="19" spans="1:6" ht="20.100000000000001" customHeight="1">
      <c r="A19" s="11">
        <v>14</v>
      </c>
      <c r="B19" s="11">
        <v>13</v>
      </c>
      <c r="C19" s="11">
        <v>4</v>
      </c>
      <c r="D19" s="11">
        <v>1</v>
      </c>
      <c r="E19" s="11">
        <v>1</v>
      </c>
      <c r="F19">
        <f t="shared" si="0"/>
        <v>19</v>
      </c>
    </row>
    <row r="20" spans="1:6" ht="20.100000000000001" customHeight="1">
      <c r="A20" s="11">
        <v>15</v>
      </c>
      <c r="B20" s="11">
        <v>11</v>
      </c>
      <c r="C20" s="11">
        <v>6</v>
      </c>
      <c r="D20" s="11">
        <v>2</v>
      </c>
      <c r="E20" s="11"/>
      <c r="F20">
        <f t="shared" si="0"/>
        <v>19</v>
      </c>
    </row>
    <row r="21" spans="1:6" ht="20.100000000000001" customHeight="1">
      <c r="A21" s="11">
        <v>16</v>
      </c>
      <c r="B21" s="11">
        <v>13</v>
      </c>
      <c r="C21" s="11">
        <v>3</v>
      </c>
      <c r="D21" s="11">
        <v>2</v>
      </c>
      <c r="E21" s="11">
        <v>1</v>
      </c>
      <c r="F21">
        <f t="shared" si="0"/>
        <v>19</v>
      </c>
    </row>
    <row r="22" spans="1:6" ht="20.100000000000001" customHeight="1">
      <c r="A22" s="11">
        <v>17</v>
      </c>
      <c r="B22" s="11">
        <v>13</v>
      </c>
      <c r="C22" s="11">
        <v>4</v>
      </c>
      <c r="D22" s="11">
        <v>2</v>
      </c>
      <c r="E22" s="11"/>
      <c r="F22">
        <f t="shared" si="0"/>
        <v>19</v>
      </c>
    </row>
    <row r="23" spans="1:6" ht="20.100000000000001" customHeight="1">
      <c r="A23" s="16">
        <v>18</v>
      </c>
      <c r="B23" s="11">
        <v>16</v>
      </c>
      <c r="C23" s="11">
        <v>1</v>
      </c>
      <c r="D23" s="11">
        <v>2</v>
      </c>
      <c r="E23" s="11"/>
      <c r="F23">
        <f t="shared" si="0"/>
        <v>19</v>
      </c>
    </row>
    <row r="24" spans="1:6" ht="20.100000000000001" customHeight="1">
      <c r="A24" s="11">
        <v>19</v>
      </c>
      <c r="B24" s="11">
        <v>14</v>
      </c>
      <c r="C24" s="11">
        <v>4</v>
      </c>
      <c r="D24" s="11">
        <v>1</v>
      </c>
      <c r="E24" s="11"/>
      <c r="F24">
        <f t="shared" si="0"/>
        <v>19</v>
      </c>
    </row>
    <row r="25" spans="1:6" ht="20.100000000000001" customHeight="1">
      <c r="A25" s="11">
        <v>20</v>
      </c>
      <c r="B25" s="11">
        <v>18</v>
      </c>
      <c r="C25" s="11"/>
      <c r="D25" s="11">
        <v>1</v>
      </c>
      <c r="E25" s="11"/>
      <c r="F25">
        <f t="shared" si="0"/>
        <v>19</v>
      </c>
    </row>
    <row r="26" spans="1:6" ht="48.75" customHeight="1"/>
  </sheetData>
  <mergeCells count="1">
    <mergeCell ref="B2:E2"/>
  </mergeCells>
  <pageMargins left="0.70866141732283472" right="0.70866141732283472" top="0.55118110236220474" bottom="0.43307086614173229" header="0.31496062992125984" footer="0.31496062992125984"/>
  <pageSetup paperSize="9" orientation="portrait" horizontalDpi="30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F26"/>
  <sheetViews>
    <sheetView topLeftCell="A10" zoomScale="115" zoomScaleNormal="115" workbookViewId="0">
      <selection activeCell="D15" sqref="D15"/>
    </sheetView>
  </sheetViews>
  <sheetFormatPr defaultRowHeight="16.5"/>
  <cols>
    <col min="1" max="5" width="6.77734375" customWidth="1"/>
  </cols>
  <sheetData>
    <row r="1" spans="1:6">
      <c r="A1" s="1"/>
    </row>
    <row r="2" spans="1:6" ht="18.75" customHeight="1">
      <c r="B2" s="30" t="s">
        <v>0</v>
      </c>
      <c r="C2" s="30"/>
      <c r="D2" s="30"/>
      <c r="E2" s="30"/>
    </row>
    <row r="3" spans="1:6" ht="18.75" customHeight="1">
      <c r="B3" s="18" t="s">
        <v>5</v>
      </c>
      <c r="C3" s="18">
        <v>32</v>
      </c>
      <c r="D3" s="30" t="s">
        <v>7</v>
      </c>
      <c r="E3" s="30"/>
      <c r="F3" s="30"/>
    </row>
    <row r="4" spans="1:6" ht="18.75" customHeight="1">
      <c r="B4" s="17"/>
      <c r="C4" s="17"/>
      <c r="D4" s="17"/>
      <c r="E4" s="17"/>
    </row>
    <row r="5" spans="1:6" ht="18.75" customHeight="1">
      <c r="A5" s="5" t="s">
        <v>1</v>
      </c>
      <c r="B5" s="5">
        <v>4</v>
      </c>
      <c r="C5" s="5">
        <v>3</v>
      </c>
      <c r="D5" s="5">
        <v>2</v>
      </c>
      <c r="E5" s="5">
        <v>1</v>
      </c>
    </row>
    <row r="6" spans="1:6" ht="20.100000000000001" customHeight="1">
      <c r="A6" s="16">
        <v>1</v>
      </c>
      <c r="B6" s="11">
        <v>16</v>
      </c>
      <c r="C6" s="11">
        <v>11</v>
      </c>
      <c r="D6" s="11">
        <v>4</v>
      </c>
      <c r="E6" s="11">
        <v>1</v>
      </c>
      <c r="F6">
        <f t="shared" ref="F6:F25" si="0">SUM(B6+C6+D6+E6)</f>
        <v>32</v>
      </c>
    </row>
    <row r="7" spans="1:6" ht="20.100000000000001" customHeight="1">
      <c r="A7" s="11">
        <v>2</v>
      </c>
      <c r="B7" s="11">
        <v>14</v>
      </c>
      <c r="C7" s="15">
        <v>15</v>
      </c>
      <c r="D7" s="11">
        <v>2</v>
      </c>
      <c r="E7" s="11">
        <v>1</v>
      </c>
      <c r="F7">
        <f t="shared" si="0"/>
        <v>32</v>
      </c>
    </row>
    <row r="8" spans="1:6" ht="20.100000000000001" customHeight="1">
      <c r="A8" s="11">
        <v>3</v>
      </c>
      <c r="B8" s="11">
        <v>14</v>
      </c>
      <c r="C8" s="11">
        <v>14</v>
      </c>
      <c r="D8" s="11">
        <v>4</v>
      </c>
      <c r="E8" s="11"/>
      <c r="F8">
        <f t="shared" si="0"/>
        <v>32</v>
      </c>
    </row>
    <row r="9" spans="1:6" ht="20.100000000000001" customHeight="1">
      <c r="A9" s="16">
        <v>4</v>
      </c>
      <c r="B9" s="11">
        <v>15</v>
      </c>
      <c r="C9" s="11">
        <v>12</v>
      </c>
      <c r="D9" s="11">
        <v>5</v>
      </c>
      <c r="E9" s="11"/>
      <c r="F9">
        <f t="shared" si="0"/>
        <v>32</v>
      </c>
    </row>
    <row r="10" spans="1:6" ht="20.100000000000001" customHeight="1">
      <c r="A10" s="11">
        <v>5</v>
      </c>
      <c r="B10" s="11">
        <v>9</v>
      </c>
      <c r="C10" s="11">
        <v>17</v>
      </c>
      <c r="D10" s="11">
        <v>6</v>
      </c>
      <c r="E10" s="11"/>
      <c r="F10">
        <f t="shared" si="0"/>
        <v>32</v>
      </c>
    </row>
    <row r="11" spans="1:6" ht="20.100000000000001" customHeight="1">
      <c r="A11" s="11">
        <v>6</v>
      </c>
      <c r="B11" s="11">
        <v>8</v>
      </c>
      <c r="C11" s="11">
        <v>17</v>
      </c>
      <c r="D11" s="11">
        <v>6</v>
      </c>
      <c r="E11" s="11">
        <v>1</v>
      </c>
      <c r="F11">
        <f t="shared" si="0"/>
        <v>32</v>
      </c>
    </row>
    <row r="12" spans="1:6" ht="20.100000000000001" customHeight="1">
      <c r="A12" s="11">
        <v>7</v>
      </c>
      <c r="B12" s="11">
        <v>10</v>
      </c>
      <c r="C12" s="11">
        <v>17</v>
      </c>
      <c r="D12" s="11">
        <v>2</v>
      </c>
      <c r="E12" s="11">
        <v>3</v>
      </c>
      <c r="F12">
        <f t="shared" si="0"/>
        <v>32</v>
      </c>
    </row>
    <row r="13" spans="1:6" ht="20.100000000000001" customHeight="1">
      <c r="A13" s="11">
        <v>8</v>
      </c>
      <c r="B13" s="11">
        <v>10</v>
      </c>
      <c r="C13" s="11">
        <v>15</v>
      </c>
      <c r="D13" s="11">
        <v>5</v>
      </c>
      <c r="E13" s="11">
        <v>2</v>
      </c>
      <c r="F13">
        <f t="shared" si="0"/>
        <v>32</v>
      </c>
    </row>
    <row r="14" spans="1:6" ht="20.100000000000001" customHeight="1">
      <c r="A14" s="11">
        <v>9</v>
      </c>
      <c r="B14" s="11">
        <v>15</v>
      </c>
      <c r="C14" s="11">
        <v>13</v>
      </c>
      <c r="D14" s="11">
        <v>4</v>
      </c>
      <c r="E14" s="11"/>
      <c r="F14">
        <f t="shared" si="0"/>
        <v>32</v>
      </c>
    </row>
    <row r="15" spans="1:6" ht="20.100000000000001" customHeight="1">
      <c r="A15" s="11">
        <v>10</v>
      </c>
      <c r="B15" s="11">
        <v>10</v>
      </c>
      <c r="C15" s="11">
        <v>16</v>
      </c>
      <c r="D15" s="11">
        <v>5</v>
      </c>
      <c r="E15" s="11">
        <v>1</v>
      </c>
      <c r="F15">
        <f t="shared" si="0"/>
        <v>32</v>
      </c>
    </row>
    <row r="16" spans="1:6" ht="20.100000000000001" customHeight="1">
      <c r="A16" s="11">
        <v>11</v>
      </c>
      <c r="B16" s="11">
        <v>13</v>
      </c>
      <c r="C16" s="11">
        <v>16</v>
      </c>
      <c r="D16" s="11">
        <v>1</v>
      </c>
      <c r="E16" s="11">
        <v>2</v>
      </c>
      <c r="F16">
        <f t="shared" si="0"/>
        <v>32</v>
      </c>
    </row>
    <row r="17" spans="1:6" ht="20.100000000000001" customHeight="1">
      <c r="A17" s="11">
        <v>12</v>
      </c>
      <c r="B17" s="11">
        <v>16</v>
      </c>
      <c r="C17" s="11">
        <v>13</v>
      </c>
      <c r="D17" s="11">
        <v>3</v>
      </c>
      <c r="E17" s="11"/>
      <c r="F17">
        <f t="shared" si="0"/>
        <v>32</v>
      </c>
    </row>
    <row r="18" spans="1:6" ht="20.100000000000001" customHeight="1">
      <c r="A18" s="11">
        <v>13</v>
      </c>
      <c r="B18" s="16">
        <v>7</v>
      </c>
      <c r="C18" s="11">
        <v>20</v>
      </c>
      <c r="D18" s="11">
        <v>5</v>
      </c>
      <c r="E18" s="11"/>
      <c r="F18">
        <f t="shared" si="0"/>
        <v>32</v>
      </c>
    </row>
    <row r="19" spans="1:6" ht="20.100000000000001" customHeight="1">
      <c r="A19" s="11">
        <v>14</v>
      </c>
      <c r="B19" s="11">
        <v>10</v>
      </c>
      <c r="C19" s="11">
        <v>14</v>
      </c>
      <c r="D19" s="11">
        <v>8</v>
      </c>
      <c r="E19" s="11"/>
      <c r="F19">
        <f t="shared" si="0"/>
        <v>32</v>
      </c>
    </row>
    <row r="20" spans="1:6" ht="20.100000000000001" customHeight="1">
      <c r="A20" s="11">
        <v>15</v>
      </c>
      <c r="B20" s="11">
        <v>11</v>
      </c>
      <c r="C20" s="11">
        <v>16</v>
      </c>
      <c r="D20" s="11">
        <v>3</v>
      </c>
      <c r="E20" s="11">
        <v>2</v>
      </c>
      <c r="F20">
        <f t="shared" si="0"/>
        <v>32</v>
      </c>
    </row>
    <row r="21" spans="1:6" ht="20.100000000000001" customHeight="1">
      <c r="A21" s="11">
        <v>16</v>
      </c>
      <c r="B21" s="11">
        <v>7</v>
      </c>
      <c r="C21" s="11">
        <v>21</v>
      </c>
      <c r="D21" s="11">
        <v>3</v>
      </c>
      <c r="E21" s="11">
        <v>1</v>
      </c>
      <c r="F21">
        <f t="shared" si="0"/>
        <v>32</v>
      </c>
    </row>
    <row r="22" spans="1:6" ht="20.100000000000001" customHeight="1">
      <c r="A22" s="11">
        <v>17</v>
      </c>
      <c r="B22" s="11">
        <v>10</v>
      </c>
      <c r="C22" s="11">
        <v>18</v>
      </c>
      <c r="D22" s="11">
        <v>4</v>
      </c>
      <c r="E22" s="11"/>
      <c r="F22">
        <f t="shared" si="0"/>
        <v>32</v>
      </c>
    </row>
    <row r="23" spans="1:6" ht="20.100000000000001" customHeight="1">
      <c r="A23" s="16">
        <v>18</v>
      </c>
      <c r="B23" s="11">
        <v>10</v>
      </c>
      <c r="C23" s="11">
        <v>18</v>
      </c>
      <c r="D23" s="11">
        <v>4</v>
      </c>
      <c r="E23" s="11"/>
      <c r="F23">
        <f t="shared" si="0"/>
        <v>32</v>
      </c>
    </row>
    <row r="24" spans="1:6" ht="20.100000000000001" customHeight="1">
      <c r="A24" s="11">
        <v>19</v>
      </c>
      <c r="B24" s="11">
        <v>16</v>
      </c>
      <c r="C24" s="11">
        <v>11</v>
      </c>
      <c r="D24" s="11">
        <v>4</v>
      </c>
      <c r="E24" s="11">
        <v>1</v>
      </c>
      <c r="F24">
        <f t="shared" si="0"/>
        <v>32</v>
      </c>
    </row>
    <row r="25" spans="1:6" ht="20.100000000000001" customHeight="1">
      <c r="A25" s="11">
        <v>20</v>
      </c>
      <c r="B25" s="11">
        <v>12</v>
      </c>
      <c r="C25" s="11">
        <v>15</v>
      </c>
      <c r="D25" s="11">
        <v>5</v>
      </c>
      <c r="E25" s="11"/>
      <c r="F25">
        <f t="shared" si="0"/>
        <v>32</v>
      </c>
    </row>
    <row r="26" spans="1:6" ht="48.75" customHeight="1"/>
  </sheetData>
  <mergeCells count="2">
    <mergeCell ref="B2:E2"/>
    <mergeCell ref="D3:F3"/>
  </mergeCells>
  <pageMargins left="0.70866141732283472" right="0.70866141732283472" top="0.55118110236220474" bottom="0.43307086614173229" header="0.31496062992125984" footer="0.31496062992125984"/>
  <pageSetup paperSize="9" orientation="portrait" horizontalDpi="30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F26"/>
  <sheetViews>
    <sheetView topLeftCell="A13" zoomScale="115" zoomScaleNormal="115" workbookViewId="0">
      <selection activeCell="C13" sqref="C13"/>
    </sheetView>
  </sheetViews>
  <sheetFormatPr defaultRowHeight="16.5"/>
  <cols>
    <col min="1" max="5" width="6.77734375" customWidth="1"/>
  </cols>
  <sheetData>
    <row r="1" spans="1:6">
      <c r="A1" s="1"/>
    </row>
    <row r="2" spans="1:6" ht="18.75" customHeight="1">
      <c r="B2" s="30" t="s">
        <v>0</v>
      </c>
      <c r="C2" s="30"/>
      <c r="D2" s="30"/>
      <c r="E2" s="30"/>
    </row>
    <row r="3" spans="1:6" ht="18.75" customHeight="1">
      <c r="B3" s="18" t="s">
        <v>5</v>
      </c>
      <c r="C3" s="18">
        <v>11</v>
      </c>
      <c r="D3" s="18"/>
      <c r="E3" s="18"/>
    </row>
    <row r="4" spans="1:6" ht="18.75" customHeight="1">
      <c r="B4" s="17"/>
      <c r="C4" s="17"/>
      <c r="D4" s="17"/>
      <c r="E4" s="17"/>
    </row>
    <row r="5" spans="1:6" ht="18.75" customHeight="1">
      <c r="A5" s="5" t="s">
        <v>1</v>
      </c>
      <c r="B5" s="5">
        <v>4</v>
      </c>
      <c r="C5" s="5">
        <v>3</v>
      </c>
      <c r="D5" s="5">
        <v>2</v>
      </c>
      <c r="E5" s="5">
        <v>1</v>
      </c>
    </row>
    <row r="6" spans="1:6" ht="20.100000000000001" customHeight="1">
      <c r="A6" s="16">
        <v>1</v>
      </c>
      <c r="B6" s="11">
        <v>7</v>
      </c>
      <c r="C6" s="11">
        <v>4</v>
      </c>
      <c r="D6" s="11"/>
      <c r="E6" s="11"/>
      <c r="F6">
        <f t="shared" ref="F6:F25" si="0">SUM(B6+C6+D6+E6)</f>
        <v>11</v>
      </c>
    </row>
    <row r="7" spans="1:6" ht="20.100000000000001" customHeight="1">
      <c r="A7" s="11">
        <v>2</v>
      </c>
      <c r="B7" s="11">
        <v>8</v>
      </c>
      <c r="C7" s="15">
        <v>3</v>
      </c>
      <c r="D7" s="11"/>
      <c r="E7" s="11"/>
      <c r="F7">
        <f t="shared" si="0"/>
        <v>11</v>
      </c>
    </row>
    <row r="8" spans="1:6" ht="20.100000000000001" customHeight="1">
      <c r="A8" s="11">
        <v>3</v>
      </c>
      <c r="B8" s="11">
        <v>8</v>
      </c>
      <c r="C8" s="11">
        <v>3</v>
      </c>
      <c r="D8" s="11"/>
      <c r="E8" s="11"/>
      <c r="F8">
        <f t="shared" si="0"/>
        <v>11</v>
      </c>
    </row>
    <row r="9" spans="1:6" ht="20.100000000000001" customHeight="1">
      <c r="A9" s="16">
        <v>4</v>
      </c>
      <c r="B9" s="11">
        <v>7</v>
      </c>
      <c r="C9" s="11">
        <v>4</v>
      </c>
      <c r="D9" s="11"/>
      <c r="E9" s="11"/>
      <c r="F9">
        <f t="shared" si="0"/>
        <v>11</v>
      </c>
    </row>
    <row r="10" spans="1:6" ht="20.100000000000001" customHeight="1">
      <c r="A10" s="11">
        <v>5</v>
      </c>
      <c r="B10" s="11">
        <v>9</v>
      </c>
      <c r="C10" s="11">
        <v>2</v>
      </c>
      <c r="D10" s="11"/>
      <c r="E10" s="11"/>
      <c r="F10">
        <f t="shared" si="0"/>
        <v>11</v>
      </c>
    </row>
    <row r="11" spans="1:6" ht="20.100000000000001" customHeight="1">
      <c r="A11" s="11">
        <v>6</v>
      </c>
      <c r="B11" s="11">
        <v>5</v>
      </c>
      <c r="C11" s="11">
        <v>2</v>
      </c>
      <c r="D11" s="11">
        <v>4</v>
      </c>
      <c r="E11" s="11"/>
      <c r="F11">
        <f t="shared" si="0"/>
        <v>11</v>
      </c>
    </row>
    <row r="12" spans="1:6" ht="20.100000000000001" customHeight="1">
      <c r="A12" s="11">
        <v>7</v>
      </c>
      <c r="B12" s="11">
        <v>8</v>
      </c>
      <c r="C12" s="11">
        <v>3</v>
      </c>
      <c r="D12" s="11"/>
      <c r="E12" s="11"/>
      <c r="F12">
        <f t="shared" si="0"/>
        <v>11</v>
      </c>
    </row>
    <row r="13" spans="1:6" ht="20.100000000000001" customHeight="1">
      <c r="A13" s="11">
        <v>8</v>
      </c>
      <c r="B13" s="11">
        <v>5</v>
      </c>
      <c r="C13" s="11"/>
      <c r="D13" s="11"/>
      <c r="E13" s="11"/>
      <c r="F13">
        <f t="shared" si="0"/>
        <v>5</v>
      </c>
    </row>
    <row r="14" spans="1:6" ht="20.100000000000001" customHeight="1">
      <c r="A14" s="11">
        <v>9</v>
      </c>
      <c r="B14" s="11">
        <v>6</v>
      </c>
      <c r="C14" s="11">
        <v>5</v>
      </c>
      <c r="D14" s="11"/>
      <c r="E14" s="11"/>
      <c r="F14">
        <f t="shared" si="0"/>
        <v>11</v>
      </c>
    </row>
    <row r="15" spans="1:6" ht="20.100000000000001" customHeight="1">
      <c r="A15" s="11">
        <v>10</v>
      </c>
      <c r="B15" s="11">
        <v>6</v>
      </c>
      <c r="C15" s="11">
        <v>5</v>
      </c>
      <c r="D15" s="11"/>
      <c r="E15" s="11"/>
      <c r="F15">
        <f t="shared" si="0"/>
        <v>11</v>
      </c>
    </row>
    <row r="16" spans="1:6" ht="20.100000000000001" customHeight="1">
      <c r="A16" s="11">
        <v>11</v>
      </c>
      <c r="B16" s="11">
        <v>9</v>
      </c>
      <c r="C16" s="11">
        <v>2</v>
      </c>
      <c r="D16" s="11"/>
      <c r="E16" s="11"/>
      <c r="F16">
        <f t="shared" si="0"/>
        <v>11</v>
      </c>
    </row>
    <row r="17" spans="1:6" ht="20.100000000000001" customHeight="1">
      <c r="A17" s="11">
        <v>12</v>
      </c>
      <c r="B17" s="11">
        <v>6</v>
      </c>
      <c r="C17" s="11">
        <v>5</v>
      </c>
      <c r="D17" s="11"/>
      <c r="E17" s="11"/>
      <c r="F17">
        <f t="shared" si="0"/>
        <v>11</v>
      </c>
    </row>
    <row r="18" spans="1:6" ht="20.100000000000001" customHeight="1">
      <c r="A18" s="11">
        <v>13</v>
      </c>
      <c r="B18" s="16">
        <v>6</v>
      </c>
      <c r="C18" s="11">
        <v>5</v>
      </c>
      <c r="D18" s="11"/>
      <c r="E18" s="11"/>
      <c r="F18">
        <f t="shared" si="0"/>
        <v>11</v>
      </c>
    </row>
    <row r="19" spans="1:6" ht="20.100000000000001" customHeight="1">
      <c r="A19" s="11">
        <v>14</v>
      </c>
      <c r="B19" s="11">
        <v>6</v>
      </c>
      <c r="C19" s="11">
        <v>5</v>
      </c>
      <c r="D19" s="11"/>
      <c r="E19" s="11"/>
      <c r="F19">
        <f t="shared" si="0"/>
        <v>11</v>
      </c>
    </row>
    <row r="20" spans="1:6" ht="20.100000000000001" customHeight="1">
      <c r="A20" s="11">
        <v>15</v>
      </c>
      <c r="B20" s="11">
        <v>5</v>
      </c>
      <c r="C20" s="11">
        <v>6</v>
      </c>
      <c r="D20" s="11"/>
      <c r="E20" s="11"/>
      <c r="F20">
        <f t="shared" si="0"/>
        <v>11</v>
      </c>
    </row>
    <row r="21" spans="1:6" ht="20.100000000000001" customHeight="1">
      <c r="A21" s="11">
        <v>16</v>
      </c>
      <c r="B21" s="11">
        <v>6</v>
      </c>
      <c r="C21" s="11">
        <v>5</v>
      </c>
      <c r="D21" s="11"/>
      <c r="E21" s="11"/>
      <c r="F21">
        <f t="shared" si="0"/>
        <v>11</v>
      </c>
    </row>
    <row r="22" spans="1:6" ht="20.100000000000001" customHeight="1">
      <c r="A22" s="11">
        <v>17</v>
      </c>
      <c r="B22" s="11">
        <v>8</v>
      </c>
      <c r="C22" s="11">
        <v>3</v>
      </c>
      <c r="D22" s="11"/>
      <c r="E22" s="11"/>
      <c r="F22">
        <f t="shared" si="0"/>
        <v>11</v>
      </c>
    </row>
    <row r="23" spans="1:6" ht="20.100000000000001" customHeight="1">
      <c r="A23" s="16">
        <v>18</v>
      </c>
      <c r="B23" s="11">
        <v>9</v>
      </c>
      <c r="C23" s="11">
        <v>2</v>
      </c>
      <c r="D23" s="11"/>
      <c r="E23" s="11"/>
      <c r="F23">
        <f t="shared" si="0"/>
        <v>11</v>
      </c>
    </row>
    <row r="24" spans="1:6" ht="20.100000000000001" customHeight="1">
      <c r="A24" s="11">
        <v>19</v>
      </c>
      <c r="B24" s="11">
        <v>8</v>
      </c>
      <c r="C24" s="11">
        <v>3</v>
      </c>
      <c r="D24" s="11"/>
      <c r="E24" s="11"/>
      <c r="F24">
        <f t="shared" si="0"/>
        <v>11</v>
      </c>
    </row>
    <row r="25" spans="1:6" ht="20.100000000000001" customHeight="1">
      <c r="A25" s="11">
        <v>20</v>
      </c>
      <c r="B25" s="11">
        <v>8</v>
      </c>
      <c r="C25" s="11">
        <v>3</v>
      </c>
      <c r="D25" s="11"/>
      <c r="E25" s="11"/>
      <c r="F25">
        <f t="shared" si="0"/>
        <v>11</v>
      </c>
    </row>
    <row r="26" spans="1:6" ht="48.75" customHeight="1"/>
  </sheetData>
  <mergeCells count="1">
    <mergeCell ref="B2:E2"/>
  </mergeCells>
  <pageMargins left="0.70866141732283472" right="0.70866141732283472" top="0.55118110236220474" bottom="0.43307086614173229" header="0.31496062992125984" footer="0.31496062992125984"/>
  <pageSetup paperSize="9" orientation="portrait" horizontalDpi="30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I26"/>
  <sheetViews>
    <sheetView topLeftCell="A15" zoomScale="115" zoomScaleNormal="115" workbookViewId="0">
      <selection activeCell="I13" sqref="I13"/>
    </sheetView>
  </sheetViews>
  <sheetFormatPr defaultRowHeight="16.5"/>
  <cols>
    <col min="1" max="5" width="6.77734375" customWidth="1"/>
  </cols>
  <sheetData>
    <row r="1" spans="1:9">
      <c r="A1" s="1"/>
    </row>
    <row r="2" spans="1:9" ht="18.75" customHeight="1">
      <c r="B2" s="30" t="s">
        <v>0</v>
      </c>
      <c r="C2" s="30"/>
      <c r="D2" s="30"/>
      <c r="E2" s="30"/>
    </row>
    <row r="3" spans="1:9" ht="18.75" customHeight="1">
      <c r="B3" s="21" t="s">
        <v>8</v>
      </c>
      <c r="C3" s="20">
        <v>38</v>
      </c>
      <c r="D3" s="30" t="s">
        <v>9</v>
      </c>
      <c r="E3" s="30"/>
      <c r="F3" s="30"/>
    </row>
    <row r="4" spans="1:9" ht="18.75" customHeight="1">
      <c r="B4" s="19"/>
      <c r="C4" s="19"/>
      <c r="D4" s="19"/>
      <c r="E4" s="19"/>
    </row>
    <row r="5" spans="1:9" ht="18.75" customHeight="1">
      <c r="A5" s="5" t="s">
        <v>1</v>
      </c>
      <c r="B5" s="5">
        <v>4</v>
      </c>
      <c r="C5" s="5">
        <v>3</v>
      </c>
      <c r="D5" s="5">
        <v>2</v>
      </c>
      <c r="E5" s="5">
        <v>1</v>
      </c>
    </row>
    <row r="6" spans="1:9" ht="20.100000000000001" customHeight="1">
      <c r="A6" s="16">
        <v>1</v>
      </c>
      <c r="B6" s="11">
        <v>12</v>
      </c>
      <c r="C6" s="11">
        <v>26</v>
      </c>
      <c r="D6" s="11">
        <v>0</v>
      </c>
      <c r="E6" s="11"/>
      <c r="F6">
        <f t="shared" ref="F6:F25" si="0">SUM(B6+C6+D6+E6)</f>
        <v>38</v>
      </c>
    </row>
    <row r="7" spans="1:9" ht="20.100000000000001" customHeight="1">
      <c r="A7" s="11">
        <v>2</v>
      </c>
      <c r="B7" s="11">
        <v>14</v>
      </c>
      <c r="C7" s="15">
        <v>21</v>
      </c>
      <c r="D7" s="11">
        <v>3</v>
      </c>
      <c r="E7" s="11"/>
      <c r="F7">
        <f t="shared" si="0"/>
        <v>38</v>
      </c>
    </row>
    <row r="8" spans="1:9" ht="20.100000000000001" customHeight="1">
      <c r="A8" s="11">
        <v>3</v>
      </c>
      <c r="B8" s="11">
        <v>12</v>
      </c>
      <c r="C8" s="11">
        <v>23</v>
      </c>
      <c r="D8" s="11">
        <v>3</v>
      </c>
      <c r="E8" s="11"/>
      <c r="F8">
        <f t="shared" si="0"/>
        <v>38</v>
      </c>
    </row>
    <row r="9" spans="1:9" ht="20.100000000000001" customHeight="1">
      <c r="A9" s="16">
        <v>4</v>
      </c>
      <c r="B9" s="11">
        <v>14</v>
      </c>
      <c r="C9" s="11">
        <v>24</v>
      </c>
      <c r="D9" s="11"/>
      <c r="E9" s="11"/>
      <c r="F9">
        <f t="shared" si="0"/>
        <v>38</v>
      </c>
    </row>
    <row r="10" spans="1:9" ht="20.100000000000001" customHeight="1">
      <c r="A10" s="11">
        <v>5</v>
      </c>
      <c r="B10" s="11">
        <v>11</v>
      </c>
      <c r="C10" s="11">
        <v>22</v>
      </c>
      <c r="D10" s="11">
        <v>5</v>
      </c>
      <c r="E10" s="11"/>
      <c r="F10">
        <f t="shared" si="0"/>
        <v>38</v>
      </c>
    </row>
    <row r="11" spans="1:9" ht="20.100000000000001" customHeight="1">
      <c r="A11" s="11">
        <v>6</v>
      </c>
      <c r="B11" s="11">
        <v>12</v>
      </c>
      <c r="C11" s="11">
        <v>22</v>
      </c>
      <c r="D11" s="11">
        <v>4</v>
      </c>
      <c r="E11" s="11"/>
      <c r="F11">
        <f t="shared" si="0"/>
        <v>38</v>
      </c>
    </row>
    <row r="12" spans="1:9" ht="20.100000000000001" customHeight="1">
      <c r="A12" s="11">
        <v>7</v>
      </c>
      <c r="B12" s="11">
        <v>12</v>
      </c>
      <c r="C12" s="11">
        <v>24</v>
      </c>
      <c r="D12" s="11">
        <v>2</v>
      </c>
      <c r="E12" s="11"/>
      <c r="F12">
        <f t="shared" si="0"/>
        <v>38</v>
      </c>
    </row>
    <row r="13" spans="1:9" ht="20.100000000000001" customHeight="1">
      <c r="A13" s="11">
        <v>8</v>
      </c>
      <c r="B13" s="11">
        <v>12</v>
      </c>
      <c r="C13" s="11">
        <v>21</v>
      </c>
      <c r="D13" s="11">
        <v>5</v>
      </c>
      <c r="E13" s="11"/>
      <c r="F13">
        <f t="shared" si="0"/>
        <v>38</v>
      </c>
      <c r="I13">
        <f>21+21</f>
        <v>42</v>
      </c>
    </row>
    <row r="14" spans="1:9" ht="20.100000000000001" customHeight="1">
      <c r="A14" s="11">
        <v>9</v>
      </c>
      <c r="B14" s="11">
        <v>17</v>
      </c>
      <c r="C14" s="11">
        <v>18</v>
      </c>
      <c r="D14" s="11">
        <v>3</v>
      </c>
      <c r="E14" s="11"/>
      <c r="F14">
        <f t="shared" si="0"/>
        <v>38</v>
      </c>
    </row>
    <row r="15" spans="1:9" ht="20.100000000000001" customHeight="1">
      <c r="A15" s="11">
        <v>10</v>
      </c>
      <c r="B15" s="11">
        <v>9</v>
      </c>
      <c r="C15" s="11">
        <v>25</v>
      </c>
      <c r="D15" s="11">
        <v>4</v>
      </c>
      <c r="E15" s="11"/>
      <c r="F15">
        <f t="shared" si="0"/>
        <v>38</v>
      </c>
    </row>
    <row r="16" spans="1:9" ht="20.100000000000001" customHeight="1">
      <c r="A16" s="11">
        <v>11</v>
      </c>
      <c r="B16" s="11">
        <v>19</v>
      </c>
      <c r="C16" s="11">
        <v>18</v>
      </c>
      <c r="D16" s="11">
        <v>1</v>
      </c>
      <c r="E16" s="11"/>
      <c r="F16">
        <f t="shared" si="0"/>
        <v>38</v>
      </c>
    </row>
    <row r="17" spans="1:6" ht="20.100000000000001" customHeight="1">
      <c r="A17" s="11">
        <v>12</v>
      </c>
      <c r="B17" s="11">
        <v>15</v>
      </c>
      <c r="C17" s="11">
        <v>23</v>
      </c>
      <c r="D17" s="11"/>
      <c r="E17" s="11"/>
      <c r="F17">
        <f t="shared" si="0"/>
        <v>38</v>
      </c>
    </row>
    <row r="18" spans="1:6" ht="20.100000000000001" customHeight="1">
      <c r="A18" s="11">
        <v>13</v>
      </c>
      <c r="B18" s="16">
        <v>12</v>
      </c>
      <c r="C18" s="11">
        <v>23</v>
      </c>
      <c r="D18" s="11">
        <v>3</v>
      </c>
      <c r="E18" s="11"/>
      <c r="F18">
        <f t="shared" si="0"/>
        <v>38</v>
      </c>
    </row>
    <row r="19" spans="1:6" ht="20.100000000000001" customHeight="1">
      <c r="A19" s="11">
        <v>14</v>
      </c>
      <c r="B19" s="11">
        <v>11</v>
      </c>
      <c r="C19" s="11">
        <v>22</v>
      </c>
      <c r="D19" s="11">
        <v>3</v>
      </c>
      <c r="E19" s="11">
        <v>2</v>
      </c>
      <c r="F19">
        <f t="shared" si="0"/>
        <v>38</v>
      </c>
    </row>
    <row r="20" spans="1:6" ht="20.100000000000001" customHeight="1">
      <c r="A20" s="11">
        <v>15</v>
      </c>
      <c r="B20" s="11">
        <v>9</v>
      </c>
      <c r="C20" s="11">
        <v>25</v>
      </c>
      <c r="D20" s="11">
        <v>4</v>
      </c>
      <c r="E20" s="11"/>
      <c r="F20">
        <f t="shared" si="0"/>
        <v>38</v>
      </c>
    </row>
    <row r="21" spans="1:6" ht="20.100000000000001" customHeight="1">
      <c r="A21" s="11">
        <v>16</v>
      </c>
      <c r="B21" s="11">
        <v>13</v>
      </c>
      <c r="C21" s="11">
        <v>22</v>
      </c>
      <c r="D21" s="11">
        <v>3</v>
      </c>
      <c r="E21" s="11"/>
      <c r="F21">
        <f t="shared" si="0"/>
        <v>38</v>
      </c>
    </row>
    <row r="22" spans="1:6" ht="20.100000000000001" customHeight="1">
      <c r="A22" s="11">
        <v>17</v>
      </c>
      <c r="B22" s="11">
        <v>12</v>
      </c>
      <c r="C22" s="11">
        <v>24</v>
      </c>
      <c r="D22" s="11">
        <v>2</v>
      </c>
      <c r="E22" s="11"/>
      <c r="F22">
        <f t="shared" si="0"/>
        <v>38</v>
      </c>
    </row>
    <row r="23" spans="1:6" ht="20.100000000000001" customHeight="1">
      <c r="A23" s="16">
        <v>18</v>
      </c>
      <c r="B23" s="11">
        <v>15</v>
      </c>
      <c r="C23" s="11">
        <v>22</v>
      </c>
      <c r="D23" s="11">
        <v>1</v>
      </c>
      <c r="E23" s="11"/>
      <c r="F23">
        <f t="shared" si="0"/>
        <v>38</v>
      </c>
    </row>
    <row r="24" spans="1:6" ht="20.100000000000001" customHeight="1">
      <c r="A24" s="11">
        <v>19</v>
      </c>
      <c r="B24" s="11">
        <v>20</v>
      </c>
      <c r="C24" s="11">
        <v>18</v>
      </c>
      <c r="D24" s="11"/>
      <c r="E24" s="11"/>
      <c r="F24">
        <f t="shared" si="0"/>
        <v>38</v>
      </c>
    </row>
    <row r="25" spans="1:6" ht="20.100000000000001" customHeight="1">
      <c r="A25" s="11">
        <v>20</v>
      </c>
      <c r="B25" s="11">
        <v>18</v>
      </c>
      <c r="C25" s="11">
        <v>18</v>
      </c>
      <c r="D25" s="11">
        <v>2</v>
      </c>
      <c r="E25" s="11"/>
      <c r="F25">
        <f t="shared" si="0"/>
        <v>38</v>
      </c>
    </row>
    <row r="26" spans="1:6" ht="48.75" customHeight="1"/>
  </sheetData>
  <mergeCells count="2">
    <mergeCell ref="B2:E2"/>
    <mergeCell ref="D3:F3"/>
  </mergeCells>
  <pageMargins left="0.70866141732283472" right="0.70866141732283472" top="0.55118110236220474" bottom="0.43307086614173229" header="0.31496062992125984" footer="0.31496062992125984"/>
  <pageSetup paperSize="9" orientation="portrait" horizontalDpi="30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26"/>
  <sheetViews>
    <sheetView topLeftCell="A10" zoomScale="115" zoomScaleNormal="115" workbookViewId="0">
      <selection activeCell="G26" sqref="G26"/>
    </sheetView>
  </sheetViews>
  <sheetFormatPr defaultRowHeight="16.5"/>
  <cols>
    <col min="1" max="5" width="6.77734375" customWidth="1"/>
  </cols>
  <sheetData>
    <row r="1" spans="1:7">
      <c r="A1" s="1"/>
    </row>
    <row r="2" spans="1:7" ht="18.75" customHeight="1">
      <c r="B2" s="30" t="s">
        <v>0</v>
      </c>
      <c r="C2" s="30"/>
      <c r="D2" s="30"/>
      <c r="E2" s="30"/>
    </row>
    <row r="3" spans="1:7" ht="18.75" customHeight="1">
      <c r="B3" s="23" t="s">
        <v>11</v>
      </c>
      <c r="C3" s="23"/>
      <c r="D3" s="30" t="s">
        <v>10</v>
      </c>
      <c r="E3" s="30"/>
      <c r="F3" s="30"/>
    </row>
    <row r="4" spans="1:7" ht="18.75" customHeight="1">
      <c r="B4" s="22"/>
      <c r="C4" s="22"/>
      <c r="D4" s="22"/>
      <c r="E4" s="22"/>
    </row>
    <row r="5" spans="1:7" ht="18.75" customHeight="1">
      <c r="A5" s="5" t="s">
        <v>1</v>
      </c>
      <c r="B5" s="5">
        <v>4</v>
      </c>
      <c r="C5" s="5">
        <v>3</v>
      </c>
      <c r="D5" s="5">
        <v>2</v>
      </c>
      <c r="E5" s="5">
        <v>1</v>
      </c>
    </row>
    <row r="6" spans="1:7" ht="20.100000000000001" customHeight="1">
      <c r="A6" s="16">
        <v>1</v>
      </c>
      <c r="B6" s="11">
        <v>13</v>
      </c>
      <c r="C6" s="11">
        <v>16</v>
      </c>
      <c r="D6" s="11"/>
      <c r="E6" s="11">
        <v>1</v>
      </c>
      <c r="G6">
        <f>SUM(B6:E6)</f>
        <v>30</v>
      </c>
    </row>
    <row r="7" spans="1:7" ht="20.100000000000001" customHeight="1">
      <c r="A7" s="11">
        <v>2</v>
      </c>
      <c r="B7" s="11">
        <v>13</v>
      </c>
      <c r="C7" s="15">
        <v>16</v>
      </c>
      <c r="D7" s="11">
        <v>1</v>
      </c>
      <c r="E7" s="11"/>
      <c r="G7">
        <f t="shared" ref="G7:G25" si="0">SUM(B7:E7)</f>
        <v>30</v>
      </c>
    </row>
    <row r="8" spans="1:7" ht="20.100000000000001" customHeight="1">
      <c r="A8" s="11">
        <v>3</v>
      </c>
      <c r="B8" s="11">
        <v>12</v>
      </c>
      <c r="C8" s="16">
        <v>18</v>
      </c>
      <c r="D8" s="11"/>
      <c r="E8" s="11"/>
      <c r="G8">
        <f t="shared" si="0"/>
        <v>30</v>
      </c>
    </row>
    <row r="9" spans="1:7" ht="20.100000000000001" customHeight="1">
      <c r="A9" s="16">
        <v>4</v>
      </c>
      <c r="B9" s="11">
        <v>11</v>
      </c>
      <c r="C9" s="11">
        <v>18</v>
      </c>
      <c r="D9" s="11">
        <v>1</v>
      </c>
      <c r="E9" s="11"/>
      <c r="G9">
        <f t="shared" si="0"/>
        <v>30</v>
      </c>
    </row>
    <row r="10" spans="1:7" ht="20.100000000000001" customHeight="1">
      <c r="A10" s="11">
        <v>5</v>
      </c>
      <c r="B10" s="11">
        <v>11</v>
      </c>
      <c r="C10" s="11">
        <v>14</v>
      </c>
      <c r="D10" s="11">
        <v>5</v>
      </c>
      <c r="E10" s="11"/>
      <c r="G10">
        <f t="shared" si="0"/>
        <v>30</v>
      </c>
    </row>
    <row r="11" spans="1:7" ht="20.100000000000001" customHeight="1">
      <c r="A11" s="11">
        <v>6</v>
      </c>
      <c r="B11" s="11">
        <v>8</v>
      </c>
      <c r="C11" s="11">
        <v>13</v>
      </c>
      <c r="D11" s="11">
        <v>5</v>
      </c>
      <c r="E11" s="11">
        <v>4</v>
      </c>
      <c r="G11">
        <f t="shared" si="0"/>
        <v>30</v>
      </c>
    </row>
    <row r="12" spans="1:7" ht="20.100000000000001" customHeight="1">
      <c r="A12" s="11">
        <v>7</v>
      </c>
      <c r="B12" s="11">
        <v>12</v>
      </c>
      <c r="C12" s="11">
        <v>16</v>
      </c>
      <c r="D12" s="11">
        <v>2</v>
      </c>
      <c r="E12" s="11"/>
      <c r="G12">
        <f t="shared" si="0"/>
        <v>30</v>
      </c>
    </row>
    <row r="13" spans="1:7" ht="20.100000000000001" customHeight="1">
      <c r="A13" s="11">
        <v>8</v>
      </c>
      <c r="B13" s="11">
        <v>9</v>
      </c>
      <c r="C13" s="11">
        <v>18</v>
      </c>
      <c r="D13" s="11">
        <v>1</v>
      </c>
      <c r="E13" s="11">
        <v>2</v>
      </c>
      <c r="G13">
        <f t="shared" si="0"/>
        <v>30</v>
      </c>
    </row>
    <row r="14" spans="1:7" ht="20.100000000000001" customHeight="1">
      <c r="A14" s="11">
        <v>9</v>
      </c>
      <c r="B14" s="16">
        <v>14</v>
      </c>
      <c r="C14" s="11">
        <v>14</v>
      </c>
      <c r="D14" s="11">
        <v>2</v>
      </c>
      <c r="E14" s="11"/>
      <c r="G14">
        <f t="shared" si="0"/>
        <v>30</v>
      </c>
    </row>
    <row r="15" spans="1:7" ht="20.100000000000001" customHeight="1">
      <c r="A15" s="11">
        <v>10</v>
      </c>
      <c r="B15" s="16">
        <v>8</v>
      </c>
      <c r="C15" s="11">
        <v>16</v>
      </c>
      <c r="D15" s="11">
        <v>5</v>
      </c>
      <c r="E15" s="11">
        <v>1</v>
      </c>
      <c r="G15">
        <f t="shared" si="0"/>
        <v>30</v>
      </c>
    </row>
    <row r="16" spans="1:7" ht="20.100000000000001" customHeight="1">
      <c r="A16" s="11">
        <v>11</v>
      </c>
      <c r="B16" s="11">
        <v>12</v>
      </c>
      <c r="C16" s="11">
        <v>15</v>
      </c>
      <c r="D16" s="11">
        <v>2</v>
      </c>
      <c r="E16" s="11">
        <v>1</v>
      </c>
      <c r="G16">
        <f t="shared" si="0"/>
        <v>30</v>
      </c>
    </row>
    <row r="17" spans="1:7" ht="20.100000000000001" customHeight="1">
      <c r="A17" s="11">
        <v>12</v>
      </c>
      <c r="B17" s="11">
        <v>12</v>
      </c>
      <c r="C17" s="11">
        <v>17</v>
      </c>
      <c r="D17" s="11">
        <v>1</v>
      </c>
      <c r="E17" s="11"/>
      <c r="G17">
        <f t="shared" si="0"/>
        <v>30</v>
      </c>
    </row>
    <row r="18" spans="1:7" ht="20.100000000000001" customHeight="1">
      <c r="A18" s="11">
        <v>13</v>
      </c>
      <c r="B18" s="11">
        <v>16</v>
      </c>
      <c r="C18" s="11">
        <v>12</v>
      </c>
      <c r="D18" s="11">
        <v>2</v>
      </c>
      <c r="E18" s="11"/>
      <c r="G18">
        <f t="shared" si="0"/>
        <v>30</v>
      </c>
    </row>
    <row r="19" spans="1:7" ht="20.100000000000001" customHeight="1">
      <c r="A19" s="11">
        <v>14</v>
      </c>
      <c r="B19" s="11">
        <v>12</v>
      </c>
      <c r="C19" s="11">
        <v>16</v>
      </c>
      <c r="D19" s="11">
        <v>2</v>
      </c>
      <c r="E19" s="11"/>
      <c r="G19">
        <f t="shared" si="0"/>
        <v>30</v>
      </c>
    </row>
    <row r="20" spans="1:7" ht="20.100000000000001" customHeight="1">
      <c r="A20" s="11">
        <v>15</v>
      </c>
      <c r="B20" s="11">
        <v>11</v>
      </c>
      <c r="C20" s="11">
        <v>18</v>
      </c>
      <c r="D20" s="11">
        <v>1</v>
      </c>
      <c r="E20" s="11"/>
      <c r="G20">
        <f t="shared" si="0"/>
        <v>30</v>
      </c>
    </row>
    <row r="21" spans="1:7" ht="20.100000000000001" customHeight="1">
      <c r="A21" s="11">
        <v>16</v>
      </c>
      <c r="B21" s="11">
        <v>12</v>
      </c>
      <c r="C21" s="11">
        <v>16</v>
      </c>
      <c r="D21" s="11">
        <v>1</v>
      </c>
      <c r="E21" s="11">
        <v>1</v>
      </c>
      <c r="G21">
        <f t="shared" si="0"/>
        <v>30</v>
      </c>
    </row>
    <row r="22" spans="1:7" ht="20.100000000000001" customHeight="1">
      <c r="A22" s="11">
        <v>17</v>
      </c>
      <c r="B22" s="11">
        <v>14</v>
      </c>
      <c r="C22" s="11">
        <v>14</v>
      </c>
      <c r="D22" s="11">
        <v>2</v>
      </c>
      <c r="E22" s="11"/>
      <c r="G22">
        <f t="shared" si="0"/>
        <v>30</v>
      </c>
    </row>
    <row r="23" spans="1:7" ht="20.100000000000001" customHeight="1">
      <c r="A23" s="16">
        <v>18</v>
      </c>
      <c r="B23" s="11">
        <v>12</v>
      </c>
      <c r="C23" s="11">
        <v>16</v>
      </c>
      <c r="D23" s="11">
        <v>2</v>
      </c>
      <c r="E23" s="11"/>
      <c r="G23">
        <f t="shared" si="0"/>
        <v>30</v>
      </c>
    </row>
    <row r="24" spans="1:7" ht="20.100000000000001" customHeight="1">
      <c r="A24" s="11">
        <v>19</v>
      </c>
      <c r="B24" s="11">
        <v>22</v>
      </c>
      <c r="C24" s="11">
        <v>8</v>
      </c>
      <c r="D24" s="11"/>
      <c r="E24" s="11"/>
      <c r="G24">
        <f t="shared" si="0"/>
        <v>30</v>
      </c>
    </row>
    <row r="25" spans="1:7" ht="20.100000000000001" customHeight="1">
      <c r="A25" s="11">
        <v>20</v>
      </c>
      <c r="B25" s="11">
        <v>19</v>
      </c>
      <c r="C25" s="11">
        <v>10</v>
      </c>
      <c r="D25" s="11">
        <v>1</v>
      </c>
      <c r="E25" s="11"/>
      <c r="G25">
        <f t="shared" si="0"/>
        <v>30</v>
      </c>
    </row>
    <row r="26" spans="1:7" ht="48.75" customHeight="1"/>
  </sheetData>
  <mergeCells count="2">
    <mergeCell ref="B2:E2"/>
    <mergeCell ref="D3:F3"/>
  </mergeCells>
  <pageMargins left="0.70866141732283472" right="0.70866141732283472" top="0.55118110236220474" bottom="0.43307086614173229" header="0.31496062992125984" footer="0.31496062992125984"/>
  <pageSetup paperSize="9" orientation="portrait" horizontalDpi="30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26"/>
  <sheetViews>
    <sheetView topLeftCell="A10" zoomScale="115" zoomScaleNormal="115" workbookViewId="0">
      <selection activeCell="G26" sqref="G26"/>
    </sheetView>
  </sheetViews>
  <sheetFormatPr defaultRowHeight="16.5"/>
  <cols>
    <col min="1" max="5" width="6.77734375" customWidth="1"/>
  </cols>
  <sheetData>
    <row r="1" spans="1:7">
      <c r="A1" s="1"/>
    </row>
    <row r="2" spans="1:7" ht="18.75" customHeight="1">
      <c r="B2" s="30" t="s">
        <v>0</v>
      </c>
      <c r="C2" s="30"/>
      <c r="D2" s="30"/>
      <c r="E2" s="30"/>
    </row>
    <row r="3" spans="1:7" ht="18.75" customHeight="1">
      <c r="B3" s="25" t="s">
        <v>12</v>
      </c>
      <c r="C3" s="25"/>
      <c r="D3" s="30"/>
      <c r="E3" s="30"/>
      <c r="F3" s="30"/>
    </row>
    <row r="4" spans="1:7" ht="18.75" customHeight="1">
      <c r="B4" s="24"/>
      <c r="C4" s="24"/>
      <c r="D4" s="24"/>
      <c r="E4" s="24"/>
    </row>
    <row r="5" spans="1:7" ht="18.75" customHeight="1">
      <c r="A5" s="5" t="s">
        <v>1</v>
      </c>
      <c r="B5" s="5">
        <v>4</v>
      </c>
      <c r="C5" s="5">
        <v>3</v>
      </c>
      <c r="D5" s="5">
        <v>2</v>
      </c>
      <c r="E5" s="5">
        <v>1</v>
      </c>
    </row>
    <row r="6" spans="1:7" ht="20.100000000000001" customHeight="1">
      <c r="A6" s="16">
        <v>1</v>
      </c>
      <c r="B6" s="11">
        <v>5</v>
      </c>
      <c r="C6" s="11">
        <v>5</v>
      </c>
      <c r="D6" s="11"/>
      <c r="E6" s="11">
        <v>1</v>
      </c>
      <c r="G6">
        <f>SUM(B6:E6)</f>
        <v>11</v>
      </c>
    </row>
    <row r="7" spans="1:7" ht="20.100000000000001" customHeight="1">
      <c r="A7" s="11">
        <v>2</v>
      </c>
      <c r="B7" s="11">
        <v>7</v>
      </c>
      <c r="C7" s="11">
        <v>3</v>
      </c>
      <c r="D7" s="11">
        <v>1</v>
      </c>
      <c r="E7" s="11"/>
      <c r="G7">
        <f t="shared" ref="G7:G25" si="0">SUM(B7:E7)</f>
        <v>11</v>
      </c>
    </row>
    <row r="8" spans="1:7" ht="20.100000000000001" customHeight="1">
      <c r="A8" s="11">
        <v>3</v>
      </c>
      <c r="B8" s="11">
        <v>3</v>
      </c>
      <c r="C8" s="11">
        <v>7</v>
      </c>
      <c r="D8" s="11">
        <v>1</v>
      </c>
      <c r="E8" s="11"/>
      <c r="G8">
        <f t="shared" si="0"/>
        <v>11</v>
      </c>
    </row>
    <row r="9" spans="1:7" ht="20.100000000000001" customHeight="1">
      <c r="A9" s="16">
        <v>4</v>
      </c>
      <c r="B9" s="11">
        <v>6</v>
      </c>
      <c r="C9" s="11">
        <v>5</v>
      </c>
      <c r="D9" s="11"/>
      <c r="E9" s="11"/>
      <c r="G9">
        <f t="shared" si="0"/>
        <v>11</v>
      </c>
    </row>
    <row r="10" spans="1:7" ht="20.100000000000001" customHeight="1">
      <c r="A10" s="11">
        <v>5</v>
      </c>
      <c r="B10" s="11">
        <v>6</v>
      </c>
      <c r="C10" s="11">
        <v>4</v>
      </c>
      <c r="D10" s="11">
        <v>1</v>
      </c>
      <c r="E10" s="11"/>
      <c r="G10">
        <f t="shared" si="0"/>
        <v>11</v>
      </c>
    </row>
    <row r="11" spans="1:7" ht="20.100000000000001" customHeight="1">
      <c r="A11" s="11">
        <v>6</v>
      </c>
      <c r="B11" s="11">
        <v>3</v>
      </c>
      <c r="C11" s="11">
        <v>4</v>
      </c>
      <c r="D11" s="11">
        <v>4</v>
      </c>
      <c r="E11" s="11"/>
      <c r="G11">
        <f t="shared" si="0"/>
        <v>11</v>
      </c>
    </row>
    <row r="12" spans="1:7" ht="20.100000000000001" customHeight="1">
      <c r="A12" s="11">
        <v>7</v>
      </c>
      <c r="B12" s="11">
        <v>5</v>
      </c>
      <c r="C12" s="11">
        <v>5</v>
      </c>
      <c r="D12" s="11">
        <v>1</v>
      </c>
      <c r="E12" s="11"/>
      <c r="G12">
        <f t="shared" si="0"/>
        <v>11</v>
      </c>
    </row>
    <row r="13" spans="1:7" ht="20.100000000000001" customHeight="1">
      <c r="A13" s="11">
        <v>8</v>
      </c>
      <c r="B13" s="11">
        <v>7</v>
      </c>
      <c r="C13" s="11">
        <v>3</v>
      </c>
      <c r="D13" s="11">
        <v>1</v>
      </c>
      <c r="E13" s="11"/>
      <c r="G13">
        <f t="shared" si="0"/>
        <v>11</v>
      </c>
    </row>
    <row r="14" spans="1:7" ht="20.100000000000001" customHeight="1">
      <c r="A14" s="11">
        <v>9</v>
      </c>
      <c r="B14" s="16">
        <v>4</v>
      </c>
      <c r="C14" s="11">
        <v>7</v>
      </c>
      <c r="D14" s="11"/>
      <c r="E14" s="11"/>
      <c r="G14">
        <f t="shared" si="0"/>
        <v>11</v>
      </c>
    </row>
    <row r="15" spans="1:7" ht="20.100000000000001" customHeight="1">
      <c r="A15" s="11">
        <v>10</v>
      </c>
      <c r="B15" s="16">
        <v>5</v>
      </c>
      <c r="C15" s="11">
        <v>4</v>
      </c>
      <c r="D15" s="11">
        <v>2</v>
      </c>
      <c r="E15" s="11"/>
      <c r="G15">
        <f t="shared" si="0"/>
        <v>11</v>
      </c>
    </row>
    <row r="16" spans="1:7" ht="20.100000000000001" customHeight="1">
      <c r="A16" s="11">
        <v>11</v>
      </c>
      <c r="B16" s="11">
        <v>4</v>
      </c>
      <c r="C16" s="11">
        <v>6</v>
      </c>
      <c r="D16" s="11"/>
      <c r="E16" s="11">
        <v>1</v>
      </c>
      <c r="G16">
        <f t="shared" si="0"/>
        <v>11</v>
      </c>
    </row>
    <row r="17" spans="1:7" ht="20.100000000000001" customHeight="1">
      <c r="A17" s="11">
        <v>12</v>
      </c>
      <c r="B17" s="11">
        <v>8</v>
      </c>
      <c r="C17" s="11">
        <v>3</v>
      </c>
      <c r="D17" s="11"/>
      <c r="E17" s="11"/>
      <c r="G17">
        <f t="shared" si="0"/>
        <v>11</v>
      </c>
    </row>
    <row r="18" spans="1:7" ht="20.100000000000001" customHeight="1">
      <c r="A18" s="11">
        <v>13</v>
      </c>
      <c r="B18" s="11">
        <v>6</v>
      </c>
      <c r="C18" s="11">
        <v>5</v>
      </c>
      <c r="D18" s="11"/>
      <c r="E18" s="11"/>
      <c r="G18">
        <f t="shared" si="0"/>
        <v>11</v>
      </c>
    </row>
    <row r="19" spans="1:7" ht="20.100000000000001" customHeight="1">
      <c r="A19" s="11">
        <v>14</v>
      </c>
      <c r="B19" s="11">
        <v>5</v>
      </c>
      <c r="C19" s="11">
        <v>4</v>
      </c>
      <c r="D19" s="11">
        <v>2</v>
      </c>
      <c r="E19" s="11"/>
      <c r="G19">
        <f t="shared" si="0"/>
        <v>11</v>
      </c>
    </row>
    <row r="20" spans="1:7" ht="20.100000000000001" customHeight="1">
      <c r="A20" s="11">
        <v>15</v>
      </c>
      <c r="B20" s="11">
        <v>3</v>
      </c>
      <c r="C20" s="11">
        <v>7</v>
      </c>
      <c r="D20" s="11">
        <v>1</v>
      </c>
      <c r="E20" s="11"/>
      <c r="G20">
        <f t="shared" si="0"/>
        <v>11</v>
      </c>
    </row>
    <row r="21" spans="1:7" ht="20.100000000000001" customHeight="1">
      <c r="A21" s="11">
        <v>16</v>
      </c>
      <c r="B21" s="11">
        <v>4</v>
      </c>
      <c r="C21" s="11">
        <v>7</v>
      </c>
      <c r="D21" s="11"/>
      <c r="E21" s="11"/>
      <c r="G21">
        <f t="shared" si="0"/>
        <v>11</v>
      </c>
    </row>
    <row r="22" spans="1:7" ht="20.100000000000001" customHeight="1">
      <c r="A22" s="11">
        <v>17</v>
      </c>
      <c r="B22" s="11">
        <v>7</v>
      </c>
      <c r="C22" s="11">
        <v>4</v>
      </c>
      <c r="D22" s="11"/>
      <c r="E22" s="11"/>
      <c r="G22">
        <f t="shared" si="0"/>
        <v>11</v>
      </c>
    </row>
    <row r="23" spans="1:7" ht="20.100000000000001" customHeight="1">
      <c r="A23" s="16">
        <v>18</v>
      </c>
      <c r="B23" s="11">
        <v>6</v>
      </c>
      <c r="C23" s="11">
        <v>5</v>
      </c>
      <c r="D23" s="11"/>
      <c r="E23" s="11"/>
      <c r="G23">
        <f t="shared" si="0"/>
        <v>11</v>
      </c>
    </row>
    <row r="24" spans="1:7" ht="20.100000000000001" customHeight="1">
      <c r="A24" s="11">
        <v>19</v>
      </c>
      <c r="B24" s="11">
        <v>7</v>
      </c>
      <c r="C24" s="11">
        <v>4</v>
      </c>
      <c r="D24" s="11"/>
      <c r="E24" s="11"/>
      <c r="G24">
        <f t="shared" si="0"/>
        <v>11</v>
      </c>
    </row>
    <row r="25" spans="1:7" ht="20.100000000000001" customHeight="1">
      <c r="A25" s="11">
        <v>20</v>
      </c>
      <c r="B25" s="11">
        <v>6</v>
      </c>
      <c r="C25" s="11">
        <v>4</v>
      </c>
      <c r="D25" s="11">
        <v>1</v>
      </c>
      <c r="E25" s="11"/>
      <c r="G25">
        <f t="shared" si="0"/>
        <v>11</v>
      </c>
    </row>
    <row r="26" spans="1:7" ht="48.75" customHeight="1"/>
  </sheetData>
  <mergeCells count="2">
    <mergeCell ref="B2:E2"/>
    <mergeCell ref="D3:F3"/>
  </mergeCells>
  <pageMargins left="0.70866141732283472" right="0.70866141732283472" top="0.55118110236220474" bottom="0.43307086614173229" header="0.31496062992125984" footer="0.31496062992125984"/>
  <pageSetup paperSize="9" orientation="portrait" horizontalDpi="30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26"/>
  <sheetViews>
    <sheetView zoomScale="115" zoomScaleNormal="115" workbookViewId="0">
      <selection activeCell="E12" sqref="E12"/>
    </sheetView>
  </sheetViews>
  <sheetFormatPr defaultRowHeight="16.5"/>
  <cols>
    <col min="1" max="9" width="6.77734375" customWidth="1"/>
  </cols>
  <sheetData>
    <row r="1" spans="1:11">
      <c r="A1" s="1" t="s">
        <v>2</v>
      </c>
    </row>
    <row r="2" spans="1:11" ht="18.75" customHeight="1">
      <c r="B2" s="30" t="s">
        <v>0</v>
      </c>
      <c r="C2" s="30"/>
      <c r="D2" s="30"/>
      <c r="E2" s="30"/>
      <c r="F2" s="30"/>
      <c r="G2" s="30"/>
      <c r="H2" s="30"/>
      <c r="I2" s="28"/>
    </row>
    <row r="3" spans="1:11" ht="18.75" customHeight="1">
      <c r="B3" s="28" t="s">
        <v>5</v>
      </c>
      <c r="C3" s="28"/>
      <c r="D3" s="28"/>
      <c r="E3" s="28"/>
      <c r="F3" s="28"/>
      <c r="G3" s="28"/>
      <c r="H3" s="28"/>
      <c r="I3" s="28"/>
    </row>
    <row r="4" spans="1:11" ht="18.75" customHeight="1">
      <c r="B4" s="27"/>
      <c r="C4" s="27"/>
      <c r="D4" s="27"/>
      <c r="E4" s="27"/>
      <c r="F4" s="27"/>
      <c r="G4" s="27"/>
      <c r="H4" s="27"/>
      <c r="I4" s="28"/>
    </row>
    <row r="5" spans="1:11" s="26" customFormat="1" ht="22.5" customHeight="1">
      <c r="A5" s="3" t="s">
        <v>1</v>
      </c>
      <c r="B5" s="3" t="s">
        <v>13</v>
      </c>
      <c r="C5" s="3" t="s">
        <v>6</v>
      </c>
      <c r="D5" s="3" t="s">
        <v>14</v>
      </c>
      <c r="E5" s="3" t="s">
        <v>6</v>
      </c>
      <c r="F5" s="3" t="s">
        <v>15</v>
      </c>
      <c r="G5" s="3" t="s">
        <v>6</v>
      </c>
      <c r="H5" s="3" t="s">
        <v>16</v>
      </c>
      <c r="I5" s="3" t="s">
        <v>6</v>
      </c>
    </row>
    <row r="6" spans="1:11" ht="20.100000000000001" customHeight="1">
      <c r="A6" s="11">
        <v>1</v>
      </c>
      <c r="B6" s="11"/>
      <c r="C6" s="12" t="e">
        <f>ROUND((B6/$D$3)*100,2)</f>
        <v>#DIV/0!</v>
      </c>
      <c r="D6" s="11"/>
      <c r="E6" s="11" t="e">
        <f>ROUND((D6/$D$3)*100,2)</f>
        <v>#DIV/0!</v>
      </c>
      <c r="F6" s="11"/>
      <c r="G6" s="11" t="e">
        <f>ROUND((F6/$D$3)*100,2)</f>
        <v>#DIV/0!</v>
      </c>
      <c r="H6" s="11"/>
      <c r="I6" s="11" t="e">
        <f>ROUND((H6/$D$3)*100,2)</f>
        <v>#DIV/0!</v>
      </c>
      <c r="J6">
        <f>SUM(B6+D6+F6+H6)</f>
        <v>0</v>
      </c>
      <c r="K6" s="10" t="e">
        <f>C6+E6+G6+I6</f>
        <v>#DIV/0!</v>
      </c>
    </row>
    <row r="7" spans="1:11" ht="20.100000000000001" customHeight="1">
      <c r="A7" s="11">
        <v>2</v>
      </c>
      <c r="B7" s="11"/>
      <c r="C7" s="12" t="e">
        <f t="shared" ref="C7:C25" si="0">ROUND((B7/$D$3)*100,2)</f>
        <v>#DIV/0!</v>
      </c>
      <c r="D7" s="11"/>
      <c r="E7" s="11" t="e">
        <f t="shared" ref="E7:E25" si="1">ROUND((D7/$D$3)*100,2)</f>
        <v>#DIV/0!</v>
      </c>
      <c r="F7" s="11"/>
      <c r="G7" s="11" t="e">
        <f t="shared" ref="G7:G25" si="2">ROUND((F7/$D$3)*100,2)</f>
        <v>#DIV/0!</v>
      </c>
      <c r="H7" s="11"/>
      <c r="I7" s="11" t="e">
        <f t="shared" ref="I7:I25" si="3">ROUND((H7/$D$3)*100,2)</f>
        <v>#DIV/0!</v>
      </c>
      <c r="J7">
        <f t="shared" ref="J7:J25" si="4">SUM(B7+D7+F7+H7)</f>
        <v>0</v>
      </c>
      <c r="K7" s="10" t="e">
        <f t="shared" ref="K7:K25" si="5">C7+E7+G7+I7</f>
        <v>#DIV/0!</v>
      </c>
    </row>
    <row r="8" spans="1:11" ht="20.100000000000001" customHeight="1">
      <c r="A8" s="11">
        <v>3</v>
      </c>
      <c r="B8" s="11"/>
      <c r="C8" s="12" t="e">
        <f t="shared" si="0"/>
        <v>#DIV/0!</v>
      </c>
      <c r="D8" s="11"/>
      <c r="E8" s="11" t="e">
        <f t="shared" si="1"/>
        <v>#DIV/0!</v>
      </c>
      <c r="F8" s="11"/>
      <c r="G8" s="11" t="e">
        <f t="shared" si="2"/>
        <v>#DIV/0!</v>
      </c>
      <c r="H8" s="11"/>
      <c r="I8" s="11" t="e">
        <f t="shared" si="3"/>
        <v>#DIV/0!</v>
      </c>
      <c r="J8">
        <f t="shared" si="4"/>
        <v>0</v>
      </c>
      <c r="K8" s="10" t="e">
        <f t="shared" si="5"/>
        <v>#DIV/0!</v>
      </c>
    </row>
    <row r="9" spans="1:11" ht="20.100000000000001" customHeight="1">
      <c r="A9" s="11">
        <v>4</v>
      </c>
      <c r="B9" s="11"/>
      <c r="C9" s="12" t="e">
        <f t="shared" si="0"/>
        <v>#DIV/0!</v>
      </c>
      <c r="D9" s="11"/>
      <c r="E9" s="11" t="e">
        <f t="shared" si="1"/>
        <v>#DIV/0!</v>
      </c>
      <c r="F9" s="11"/>
      <c r="G9" s="11" t="e">
        <f t="shared" si="2"/>
        <v>#DIV/0!</v>
      </c>
      <c r="H9" s="11"/>
      <c r="I9" s="11" t="e">
        <f t="shared" si="3"/>
        <v>#DIV/0!</v>
      </c>
      <c r="J9">
        <f t="shared" si="4"/>
        <v>0</v>
      </c>
      <c r="K9" s="10" t="e">
        <f t="shared" si="5"/>
        <v>#DIV/0!</v>
      </c>
    </row>
    <row r="10" spans="1:11" ht="20.100000000000001" customHeight="1">
      <c r="A10" s="11">
        <v>5</v>
      </c>
      <c r="B10" s="11"/>
      <c r="C10" s="12" t="e">
        <f t="shared" si="0"/>
        <v>#DIV/0!</v>
      </c>
      <c r="D10" s="11"/>
      <c r="E10" s="11" t="e">
        <f t="shared" si="1"/>
        <v>#DIV/0!</v>
      </c>
      <c r="F10" s="11"/>
      <c r="G10" s="11" t="e">
        <f t="shared" si="2"/>
        <v>#DIV/0!</v>
      </c>
      <c r="H10" s="11"/>
      <c r="I10" s="11" t="e">
        <f t="shared" si="3"/>
        <v>#DIV/0!</v>
      </c>
      <c r="J10">
        <f t="shared" si="4"/>
        <v>0</v>
      </c>
      <c r="K10" s="10" t="e">
        <f t="shared" si="5"/>
        <v>#DIV/0!</v>
      </c>
    </row>
    <row r="11" spans="1:11" ht="20.100000000000001" customHeight="1">
      <c r="A11" s="11">
        <v>6</v>
      </c>
      <c r="B11" s="11"/>
      <c r="C11" s="12" t="e">
        <f t="shared" si="0"/>
        <v>#DIV/0!</v>
      </c>
      <c r="D11" s="11"/>
      <c r="E11" s="11" t="e">
        <f t="shared" si="1"/>
        <v>#DIV/0!</v>
      </c>
      <c r="F11" s="11"/>
      <c r="G11" s="11" t="e">
        <f t="shared" si="2"/>
        <v>#DIV/0!</v>
      </c>
      <c r="H11" s="11"/>
      <c r="I11" s="11" t="e">
        <f t="shared" si="3"/>
        <v>#DIV/0!</v>
      </c>
      <c r="J11">
        <f t="shared" si="4"/>
        <v>0</v>
      </c>
      <c r="K11" s="10" t="e">
        <f t="shared" si="5"/>
        <v>#DIV/0!</v>
      </c>
    </row>
    <row r="12" spans="1:11" ht="20.100000000000001" customHeight="1">
      <c r="A12" s="11">
        <v>7</v>
      </c>
      <c r="B12" s="11"/>
      <c r="C12" s="12" t="e">
        <f t="shared" si="0"/>
        <v>#DIV/0!</v>
      </c>
      <c r="D12" s="11"/>
      <c r="E12" s="11" t="e">
        <f t="shared" si="1"/>
        <v>#DIV/0!</v>
      </c>
      <c r="F12" s="11"/>
      <c r="G12" s="11" t="e">
        <f t="shared" si="2"/>
        <v>#DIV/0!</v>
      </c>
      <c r="H12" s="11"/>
      <c r="I12" s="11" t="e">
        <f t="shared" si="3"/>
        <v>#DIV/0!</v>
      </c>
      <c r="J12">
        <f t="shared" si="4"/>
        <v>0</v>
      </c>
      <c r="K12" s="10" t="e">
        <f t="shared" si="5"/>
        <v>#DIV/0!</v>
      </c>
    </row>
    <row r="13" spans="1:11" ht="20.100000000000001" customHeight="1">
      <c r="A13" s="11">
        <v>8</v>
      </c>
      <c r="B13" s="11"/>
      <c r="C13" s="12" t="e">
        <f t="shared" si="0"/>
        <v>#DIV/0!</v>
      </c>
      <c r="D13" s="11"/>
      <c r="E13" s="11" t="e">
        <f t="shared" si="1"/>
        <v>#DIV/0!</v>
      </c>
      <c r="F13" s="11"/>
      <c r="G13" s="11" t="e">
        <f t="shared" si="2"/>
        <v>#DIV/0!</v>
      </c>
      <c r="H13" s="11"/>
      <c r="I13" s="11" t="e">
        <f t="shared" si="3"/>
        <v>#DIV/0!</v>
      </c>
      <c r="J13">
        <f t="shared" si="4"/>
        <v>0</v>
      </c>
      <c r="K13" s="10" t="e">
        <f t="shared" si="5"/>
        <v>#DIV/0!</v>
      </c>
    </row>
    <row r="14" spans="1:11" ht="20.100000000000001" customHeight="1">
      <c r="A14" s="11">
        <v>9</v>
      </c>
      <c r="B14" s="11"/>
      <c r="C14" s="12" t="e">
        <f t="shared" si="0"/>
        <v>#DIV/0!</v>
      </c>
      <c r="D14" s="11"/>
      <c r="E14" s="11" t="e">
        <f t="shared" si="1"/>
        <v>#DIV/0!</v>
      </c>
      <c r="F14" s="11"/>
      <c r="G14" s="11" t="e">
        <f t="shared" si="2"/>
        <v>#DIV/0!</v>
      </c>
      <c r="H14" s="11"/>
      <c r="I14" s="11" t="e">
        <f t="shared" si="3"/>
        <v>#DIV/0!</v>
      </c>
      <c r="J14">
        <f t="shared" si="4"/>
        <v>0</v>
      </c>
      <c r="K14" s="10" t="e">
        <f t="shared" si="5"/>
        <v>#DIV/0!</v>
      </c>
    </row>
    <row r="15" spans="1:11" ht="20.100000000000001" customHeight="1">
      <c r="A15" s="11">
        <v>10</v>
      </c>
      <c r="B15" s="11"/>
      <c r="C15" s="12" t="e">
        <f t="shared" si="0"/>
        <v>#DIV/0!</v>
      </c>
      <c r="D15" s="11"/>
      <c r="E15" s="11" t="e">
        <f t="shared" si="1"/>
        <v>#DIV/0!</v>
      </c>
      <c r="F15" s="11"/>
      <c r="G15" s="11" t="e">
        <f t="shared" si="2"/>
        <v>#DIV/0!</v>
      </c>
      <c r="H15" s="11"/>
      <c r="I15" s="11" t="e">
        <f t="shared" si="3"/>
        <v>#DIV/0!</v>
      </c>
      <c r="J15">
        <f t="shared" si="4"/>
        <v>0</v>
      </c>
      <c r="K15" s="10" t="e">
        <f t="shared" si="5"/>
        <v>#DIV/0!</v>
      </c>
    </row>
    <row r="16" spans="1:11" ht="20.100000000000001" customHeight="1">
      <c r="A16" s="11">
        <v>11</v>
      </c>
      <c r="B16" s="11"/>
      <c r="C16" s="12" t="e">
        <f t="shared" si="0"/>
        <v>#DIV/0!</v>
      </c>
      <c r="D16" s="11"/>
      <c r="E16" s="11" t="e">
        <f t="shared" si="1"/>
        <v>#DIV/0!</v>
      </c>
      <c r="F16" s="11"/>
      <c r="G16" s="11" t="e">
        <f t="shared" si="2"/>
        <v>#DIV/0!</v>
      </c>
      <c r="H16" s="11"/>
      <c r="I16" s="11" t="e">
        <f t="shared" si="3"/>
        <v>#DIV/0!</v>
      </c>
      <c r="J16">
        <f t="shared" si="4"/>
        <v>0</v>
      </c>
      <c r="K16" s="10" t="e">
        <f t="shared" si="5"/>
        <v>#DIV/0!</v>
      </c>
    </row>
    <row r="17" spans="1:11" ht="20.100000000000001" customHeight="1">
      <c r="A17" s="11">
        <v>12</v>
      </c>
      <c r="B17" s="11"/>
      <c r="C17" s="12" t="e">
        <f t="shared" si="0"/>
        <v>#DIV/0!</v>
      </c>
      <c r="D17" s="11"/>
      <c r="E17" s="11" t="e">
        <f t="shared" si="1"/>
        <v>#DIV/0!</v>
      </c>
      <c r="F17" s="11"/>
      <c r="G17" s="11" t="e">
        <f t="shared" si="2"/>
        <v>#DIV/0!</v>
      </c>
      <c r="H17" s="11"/>
      <c r="I17" s="11" t="e">
        <f t="shared" si="3"/>
        <v>#DIV/0!</v>
      </c>
      <c r="J17">
        <f t="shared" si="4"/>
        <v>0</v>
      </c>
      <c r="K17" s="10" t="e">
        <f t="shared" si="5"/>
        <v>#DIV/0!</v>
      </c>
    </row>
    <row r="18" spans="1:11" ht="20.100000000000001" customHeight="1">
      <c r="A18" s="11">
        <v>13</v>
      </c>
      <c r="B18" s="11"/>
      <c r="C18" s="12" t="e">
        <f t="shared" si="0"/>
        <v>#DIV/0!</v>
      </c>
      <c r="D18" s="11"/>
      <c r="E18" s="11" t="e">
        <f t="shared" si="1"/>
        <v>#DIV/0!</v>
      </c>
      <c r="F18" s="11"/>
      <c r="G18" s="11" t="e">
        <f t="shared" si="2"/>
        <v>#DIV/0!</v>
      </c>
      <c r="H18" s="11"/>
      <c r="I18" s="11" t="e">
        <f t="shared" si="3"/>
        <v>#DIV/0!</v>
      </c>
      <c r="J18">
        <f t="shared" si="4"/>
        <v>0</v>
      </c>
      <c r="K18" s="10" t="e">
        <f t="shared" si="5"/>
        <v>#DIV/0!</v>
      </c>
    </row>
    <row r="19" spans="1:11" ht="20.100000000000001" customHeight="1">
      <c r="A19" s="11">
        <v>14</v>
      </c>
      <c r="B19" s="11"/>
      <c r="C19" s="12" t="e">
        <f t="shared" si="0"/>
        <v>#DIV/0!</v>
      </c>
      <c r="D19" s="11"/>
      <c r="E19" s="11" t="e">
        <f t="shared" si="1"/>
        <v>#DIV/0!</v>
      </c>
      <c r="F19" s="11"/>
      <c r="G19" s="11" t="e">
        <f t="shared" si="2"/>
        <v>#DIV/0!</v>
      </c>
      <c r="H19" s="11"/>
      <c r="I19" s="11" t="e">
        <f t="shared" si="3"/>
        <v>#DIV/0!</v>
      </c>
      <c r="J19">
        <f t="shared" si="4"/>
        <v>0</v>
      </c>
      <c r="K19" s="10" t="e">
        <f t="shared" si="5"/>
        <v>#DIV/0!</v>
      </c>
    </row>
    <row r="20" spans="1:11" ht="20.100000000000001" customHeight="1">
      <c r="A20" s="11">
        <v>15</v>
      </c>
      <c r="B20" s="11"/>
      <c r="C20" s="12" t="e">
        <f t="shared" si="0"/>
        <v>#DIV/0!</v>
      </c>
      <c r="D20" s="11"/>
      <c r="E20" s="11" t="e">
        <f t="shared" si="1"/>
        <v>#DIV/0!</v>
      </c>
      <c r="F20" s="11"/>
      <c r="G20" s="11" t="e">
        <f t="shared" si="2"/>
        <v>#DIV/0!</v>
      </c>
      <c r="H20" s="11"/>
      <c r="I20" s="11" t="e">
        <f t="shared" si="3"/>
        <v>#DIV/0!</v>
      </c>
      <c r="J20">
        <f t="shared" si="4"/>
        <v>0</v>
      </c>
      <c r="K20" s="10" t="e">
        <f t="shared" si="5"/>
        <v>#DIV/0!</v>
      </c>
    </row>
    <row r="21" spans="1:11" ht="20.100000000000001" customHeight="1">
      <c r="A21" s="11">
        <v>16</v>
      </c>
      <c r="B21" s="11"/>
      <c r="C21" s="12" t="e">
        <f t="shared" si="0"/>
        <v>#DIV/0!</v>
      </c>
      <c r="D21" s="11"/>
      <c r="E21" s="11" t="e">
        <f t="shared" si="1"/>
        <v>#DIV/0!</v>
      </c>
      <c r="F21" s="11"/>
      <c r="G21" s="11" t="e">
        <f t="shared" si="2"/>
        <v>#DIV/0!</v>
      </c>
      <c r="H21" s="11"/>
      <c r="I21" s="11" t="e">
        <f t="shared" si="3"/>
        <v>#DIV/0!</v>
      </c>
      <c r="J21">
        <f t="shared" si="4"/>
        <v>0</v>
      </c>
      <c r="K21" s="10" t="e">
        <f t="shared" si="5"/>
        <v>#DIV/0!</v>
      </c>
    </row>
    <row r="22" spans="1:11" ht="20.100000000000001" customHeight="1">
      <c r="A22" s="11">
        <v>17</v>
      </c>
      <c r="B22" s="11"/>
      <c r="C22" s="12" t="e">
        <f t="shared" si="0"/>
        <v>#DIV/0!</v>
      </c>
      <c r="D22" s="11"/>
      <c r="E22" s="11" t="e">
        <f t="shared" si="1"/>
        <v>#DIV/0!</v>
      </c>
      <c r="F22" s="11"/>
      <c r="G22" s="11" t="e">
        <f t="shared" si="2"/>
        <v>#DIV/0!</v>
      </c>
      <c r="H22" s="11"/>
      <c r="I22" s="11" t="e">
        <f t="shared" si="3"/>
        <v>#DIV/0!</v>
      </c>
      <c r="J22">
        <f t="shared" si="4"/>
        <v>0</v>
      </c>
      <c r="K22" s="10" t="e">
        <f t="shared" si="5"/>
        <v>#DIV/0!</v>
      </c>
    </row>
    <row r="23" spans="1:11" ht="20.100000000000001" customHeight="1">
      <c r="A23" s="11">
        <v>18</v>
      </c>
      <c r="B23" s="11"/>
      <c r="C23" s="12" t="e">
        <f t="shared" si="0"/>
        <v>#DIV/0!</v>
      </c>
      <c r="D23" s="11"/>
      <c r="E23" s="11" t="e">
        <f t="shared" si="1"/>
        <v>#DIV/0!</v>
      </c>
      <c r="F23" s="11"/>
      <c r="G23" s="11" t="e">
        <f t="shared" si="2"/>
        <v>#DIV/0!</v>
      </c>
      <c r="H23" s="11"/>
      <c r="I23" s="11" t="e">
        <f t="shared" si="3"/>
        <v>#DIV/0!</v>
      </c>
      <c r="J23">
        <f t="shared" si="4"/>
        <v>0</v>
      </c>
      <c r="K23" s="10" t="e">
        <f t="shared" si="5"/>
        <v>#DIV/0!</v>
      </c>
    </row>
    <row r="24" spans="1:11" ht="20.100000000000001" customHeight="1">
      <c r="A24" s="11">
        <v>19</v>
      </c>
      <c r="B24" s="11"/>
      <c r="C24" s="12" t="e">
        <f t="shared" si="0"/>
        <v>#DIV/0!</v>
      </c>
      <c r="D24" s="11"/>
      <c r="E24" s="11" t="e">
        <f t="shared" si="1"/>
        <v>#DIV/0!</v>
      </c>
      <c r="F24" s="11"/>
      <c r="G24" s="11" t="e">
        <f t="shared" si="2"/>
        <v>#DIV/0!</v>
      </c>
      <c r="H24" s="11"/>
      <c r="I24" s="11" t="e">
        <f t="shared" si="3"/>
        <v>#DIV/0!</v>
      </c>
      <c r="J24">
        <f t="shared" si="4"/>
        <v>0</v>
      </c>
      <c r="K24" s="10" t="e">
        <f t="shared" si="5"/>
        <v>#DIV/0!</v>
      </c>
    </row>
    <row r="25" spans="1:11" ht="20.100000000000001" customHeight="1">
      <c r="A25" s="11">
        <v>20</v>
      </c>
      <c r="B25" s="11"/>
      <c r="C25" s="12" t="e">
        <f t="shared" si="0"/>
        <v>#DIV/0!</v>
      </c>
      <c r="D25" s="11"/>
      <c r="E25" s="11" t="e">
        <f t="shared" si="1"/>
        <v>#DIV/0!</v>
      </c>
      <c r="F25" s="11"/>
      <c r="G25" s="11" t="e">
        <f t="shared" si="2"/>
        <v>#DIV/0!</v>
      </c>
      <c r="H25" s="11"/>
      <c r="I25" s="11" t="e">
        <f t="shared" si="3"/>
        <v>#DIV/0!</v>
      </c>
      <c r="J25">
        <f t="shared" si="4"/>
        <v>0</v>
      </c>
      <c r="K25" s="10" t="e">
        <f t="shared" si="5"/>
        <v>#DIV/0!</v>
      </c>
    </row>
    <row r="26" spans="1:11" ht="48.75" customHeight="1"/>
  </sheetData>
  <mergeCells count="1">
    <mergeCell ref="B2:H2"/>
  </mergeCells>
  <pageMargins left="0.70866141732283472" right="0.70866141732283472" top="0.55118110236220474" bottom="0.43307086614173229" header="0.31496062992125984" footer="0.31496062992125984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topLeftCell="A4" workbookViewId="0"/>
  </sheetViews>
  <sheetFormatPr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</vt:i4>
      </vt:variant>
    </vt:vector>
  </HeadingPairs>
  <TitlesOfParts>
    <vt:vector size="14" baseType="lpstr">
      <vt:lpstr>Sheet1</vt:lpstr>
      <vt:lpstr>Thầy Thắng</vt:lpstr>
      <vt:lpstr>co Thom_CĐ</vt:lpstr>
      <vt:lpstr>co Thom_TN</vt:lpstr>
      <vt:lpstr>Thay Luong_TN </vt:lpstr>
      <vt:lpstr>15CĐ-TP1</vt:lpstr>
      <vt:lpstr>15CĐ-TP3</vt:lpstr>
      <vt:lpstr>15CĐ-O9</vt:lpstr>
      <vt:lpstr>15CĐ-MTT3</vt:lpstr>
      <vt:lpstr>15CĐ-TP2_Thầy Quỳnh</vt:lpstr>
      <vt:lpstr>15CĐ-Ô9_T.Quỳnh</vt:lpstr>
      <vt:lpstr>Thầy Hùng</vt:lpstr>
      <vt:lpstr>Sheet3</vt:lpstr>
      <vt:lpstr>Sheet1!Print_Titles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2015-12-26T06:50:09Z</cp:lastPrinted>
  <dcterms:created xsi:type="dcterms:W3CDTF">2015-06-23T08:43:50Z</dcterms:created>
  <dcterms:modified xsi:type="dcterms:W3CDTF">2016-08-11T08:48:25Z</dcterms:modified>
</cp:coreProperties>
</file>